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ilisateur\Desktop\"/>
    </mc:Choice>
  </mc:AlternateContent>
  <xr:revisionPtr revIDLastSave="0" documentId="8_{637A5EBF-6CF8-42D6-A77F-245E14FFD1D3}" xr6:coauthVersionLast="47" xr6:coauthVersionMax="47" xr10:uidLastSave="{00000000-0000-0000-0000-000000000000}"/>
  <bookViews>
    <workbookView xWindow="5655" yWindow="1965" windowWidth="32415" windowHeight="18165" xr2:uid="{00000000-000D-0000-FFFF-FFFF00000000}"/>
  </bookViews>
  <sheets>
    <sheet name="Worksheet" sheetId="1" r:id="rId1"/>
  </sheets>
  <definedNames>
    <definedName name="Rupture1_Credit">Worksheet!$M$6</definedName>
    <definedName name="Rupture1_Debit">Worksheet!$L$6</definedName>
    <definedName name="Rupture1_Echu">Worksheet!$W$6</definedName>
    <definedName name="Rupture1_HT">Worksheet!$O$6</definedName>
    <definedName name="Rupture1_Moins_de_120_jours">Worksheet!$AA$6</definedName>
    <definedName name="Rupture1_Moins_de_30_jours">Worksheet!$X$6</definedName>
    <definedName name="Rupture1_Moins_de_60_jours">Worksheet!$Y$6</definedName>
    <definedName name="Rupture1_Moins_de_90_jours">Worksheet!$Z$6</definedName>
    <definedName name="Rupture1_Non_echu">Worksheet!$V$6</definedName>
    <definedName name="Rupture1_Plus_de_120_jours">Worksheet!$AB$6</definedName>
    <definedName name="Rupture1_Solde">Worksheet!$N$6</definedName>
    <definedName name="Rupture1_TVA_10">Worksheet!$R$6</definedName>
    <definedName name="Rupture1_TVA_2.1">Worksheet!$U$6</definedName>
    <definedName name="Rupture1_TVA_20">Worksheet!$Q$6</definedName>
    <definedName name="Rupture1_TVA_5.5">Worksheet!$T$6</definedName>
    <definedName name="Rupture10_Credit">Worksheet!$M$43</definedName>
    <definedName name="Rupture10_Debit">Worksheet!$L$43</definedName>
    <definedName name="Rupture10_Echu">Worksheet!$W$43</definedName>
    <definedName name="Rupture10_HT">Worksheet!$O$43</definedName>
    <definedName name="Rupture10_Moins_de_120_jours">Worksheet!$AA$43</definedName>
    <definedName name="Rupture10_Moins_de_30_jours">Worksheet!$X$43</definedName>
    <definedName name="Rupture10_Moins_de_60_jours">Worksheet!$Y$43</definedName>
    <definedName name="Rupture10_Moins_de_90_jours">Worksheet!$Z$43</definedName>
    <definedName name="Rupture10_Non_echu">Worksheet!$V$43</definedName>
    <definedName name="Rupture10_Plus_de_120_jours">Worksheet!$AB$43</definedName>
    <definedName name="Rupture10_Solde">Worksheet!$N$43</definedName>
    <definedName name="Rupture10_TVA_10">Worksheet!$R$43</definedName>
    <definedName name="Rupture10_TVA_2.1">Worksheet!$U$43</definedName>
    <definedName name="Rupture10_TVA_20">Worksheet!$Q$43</definedName>
    <definedName name="Rupture10_TVA_5.5">Worksheet!$T$43</definedName>
    <definedName name="Rupture100_Credit">Worksheet!$M$524</definedName>
    <definedName name="Rupture100_Debit">Worksheet!$L$524</definedName>
    <definedName name="Rupture100_Echu">Worksheet!$W$524</definedName>
    <definedName name="Rupture100_HT">Worksheet!$O$524</definedName>
    <definedName name="Rupture100_Moins_de_120_jours">Worksheet!$AA$524</definedName>
    <definedName name="Rupture100_Moins_de_30_jours">Worksheet!$X$524</definedName>
    <definedName name="Rupture100_Moins_de_60_jours">Worksheet!$Y$524</definedName>
    <definedName name="Rupture100_Moins_de_90_jours">Worksheet!$Z$524</definedName>
    <definedName name="Rupture100_Non_echu">Worksheet!$V$524</definedName>
    <definedName name="Rupture100_Plus_de_120_jours">Worksheet!$AB$524</definedName>
    <definedName name="Rupture100_Solde">Worksheet!$N$524</definedName>
    <definedName name="Rupture100_TVA_10">Worksheet!$R$524</definedName>
    <definedName name="Rupture100_TVA_2.1">Worksheet!$U$524</definedName>
    <definedName name="Rupture100_TVA_20">Worksheet!$Q$524</definedName>
    <definedName name="Rupture100_TVA_5.5">Worksheet!$T$524</definedName>
    <definedName name="Rupture101_Credit">Worksheet!$M$528</definedName>
    <definedName name="Rupture101_Debit">Worksheet!$L$528</definedName>
    <definedName name="Rupture101_Echu">Worksheet!$W$528</definedName>
    <definedName name="Rupture101_HT">Worksheet!$O$528</definedName>
    <definedName name="Rupture101_Moins_de_120_jours">Worksheet!$AA$528</definedName>
    <definedName name="Rupture101_Moins_de_30_jours">Worksheet!$X$528</definedName>
    <definedName name="Rupture101_Moins_de_60_jours">Worksheet!$Y$528</definedName>
    <definedName name="Rupture101_Moins_de_90_jours">Worksheet!$Z$528</definedName>
    <definedName name="Rupture101_Non_echu">Worksheet!$V$528</definedName>
    <definedName name="Rupture101_Plus_de_120_jours">Worksheet!$AB$528</definedName>
    <definedName name="Rupture101_Solde">Worksheet!$N$528</definedName>
    <definedName name="Rupture101_TVA_10">Worksheet!$R$528</definedName>
    <definedName name="Rupture101_TVA_2.1">Worksheet!$U$528</definedName>
    <definedName name="Rupture101_TVA_20">Worksheet!$Q$528</definedName>
    <definedName name="Rupture101_TVA_5.5">Worksheet!$T$528</definedName>
    <definedName name="Rupture102_Credit">Worksheet!$M$532</definedName>
    <definedName name="Rupture102_Debit">Worksheet!$L$532</definedName>
    <definedName name="Rupture102_Echu">Worksheet!$W$532</definedName>
    <definedName name="Rupture102_HT">Worksheet!$O$532</definedName>
    <definedName name="Rupture102_Moins_de_120_jours">Worksheet!$AA$532</definedName>
    <definedName name="Rupture102_Moins_de_30_jours">Worksheet!$X$532</definedName>
    <definedName name="Rupture102_Moins_de_60_jours">Worksheet!$Y$532</definedName>
    <definedName name="Rupture102_Moins_de_90_jours">Worksheet!$Z$532</definedName>
    <definedName name="Rupture102_Non_echu">Worksheet!$V$532</definedName>
    <definedName name="Rupture102_Plus_de_120_jours">Worksheet!$AB$532</definedName>
    <definedName name="Rupture102_Solde">Worksheet!$N$532</definedName>
    <definedName name="Rupture102_TVA_10">Worksheet!$R$532</definedName>
    <definedName name="Rupture102_TVA_2.1">Worksheet!$U$532</definedName>
    <definedName name="Rupture102_TVA_20">Worksheet!$Q$532</definedName>
    <definedName name="Rupture102_TVA_5.5">Worksheet!$T$532</definedName>
    <definedName name="Rupture103_Credit">Worksheet!$M$535</definedName>
    <definedName name="Rupture103_Debit">Worksheet!$L$535</definedName>
    <definedName name="Rupture103_Echu">Worksheet!$W$535</definedName>
    <definedName name="Rupture103_HT">Worksheet!$O$535</definedName>
    <definedName name="Rupture103_Moins_de_120_jours">Worksheet!$AA$535</definedName>
    <definedName name="Rupture103_Moins_de_30_jours">Worksheet!$X$535</definedName>
    <definedName name="Rupture103_Moins_de_60_jours">Worksheet!$Y$535</definedName>
    <definedName name="Rupture103_Moins_de_90_jours">Worksheet!$Z$535</definedName>
    <definedName name="Rupture103_Non_echu">Worksheet!$V$535</definedName>
    <definedName name="Rupture103_Plus_de_120_jours">Worksheet!$AB$535</definedName>
    <definedName name="Rupture103_Solde">Worksheet!$N$535</definedName>
    <definedName name="Rupture103_TVA_10">Worksheet!$R$535</definedName>
    <definedName name="Rupture103_TVA_2.1">Worksheet!$U$535</definedName>
    <definedName name="Rupture103_TVA_20">Worksheet!$Q$535</definedName>
    <definedName name="Rupture103_TVA_5.5">Worksheet!$T$535</definedName>
    <definedName name="Rupture104_Credit">Worksheet!$M$538</definedName>
    <definedName name="Rupture104_Debit">Worksheet!$L$538</definedName>
    <definedName name="Rupture104_Echu">Worksheet!$W$538</definedName>
    <definedName name="Rupture104_HT">Worksheet!$O$538</definedName>
    <definedName name="Rupture104_Moins_de_120_jours">Worksheet!$AA$538</definedName>
    <definedName name="Rupture104_Moins_de_30_jours">Worksheet!$X$538</definedName>
    <definedName name="Rupture104_Moins_de_60_jours">Worksheet!$Y$538</definedName>
    <definedName name="Rupture104_Moins_de_90_jours">Worksheet!$Z$538</definedName>
    <definedName name="Rupture104_Non_echu">Worksheet!$V$538</definedName>
    <definedName name="Rupture104_Plus_de_120_jours">Worksheet!$AB$538</definedName>
    <definedName name="Rupture104_Solde">Worksheet!$N$538</definedName>
    <definedName name="Rupture104_TVA_10">Worksheet!$R$538</definedName>
    <definedName name="Rupture104_TVA_2.1">Worksheet!$U$538</definedName>
    <definedName name="Rupture104_TVA_20">Worksheet!$Q$538</definedName>
    <definedName name="Rupture104_TVA_5.5">Worksheet!$T$538</definedName>
    <definedName name="Rupture105_Credit">Worksheet!$M$542</definedName>
    <definedName name="Rupture105_Debit">Worksheet!$L$542</definedName>
    <definedName name="Rupture105_Echu">Worksheet!$W$542</definedName>
    <definedName name="Rupture105_HT">Worksheet!$O$542</definedName>
    <definedName name="Rupture105_Moins_de_120_jours">Worksheet!$AA$542</definedName>
    <definedName name="Rupture105_Moins_de_30_jours">Worksheet!$X$542</definedName>
    <definedName name="Rupture105_Moins_de_60_jours">Worksheet!$Y$542</definedName>
    <definedName name="Rupture105_Moins_de_90_jours">Worksheet!$Z$542</definedName>
    <definedName name="Rupture105_Non_echu">Worksheet!$V$542</definedName>
    <definedName name="Rupture105_Plus_de_120_jours">Worksheet!$AB$542</definedName>
    <definedName name="Rupture105_Solde">Worksheet!$N$542</definedName>
    <definedName name="Rupture105_TVA_10">Worksheet!$R$542</definedName>
    <definedName name="Rupture105_TVA_2.1">Worksheet!$U$542</definedName>
    <definedName name="Rupture105_TVA_20">Worksheet!$Q$542</definedName>
    <definedName name="Rupture105_TVA_5.5">Worksheet!$T$542</definedName>
    <definedName name="Rupture106_Credit">Worksheet!$M$546</definedName>
    <definedName name="Rupture106_Debit">Worksheet!$L$546</definedName>
    <definedName name="Rupture106_Echu">Worksheet!$W$546</definedName>
    <definedName name="Rupture106_HT">Worksheet!$O$546</definedName>
    <definedName name="Rupture106_Moins_de_120_jours">Worksheet!$AA$546</definedName>
    <definedName name="Rupture106_Moins_de_30_jours">Worksheet!$X$546</definedName>
    <definedName name="Rupture106_Moins_de_60_jours">Worksheet!$Y$546</definedName>
    <definedName name="Rupture106_Moins_de_90_jours">Worksheet!$Z$546</definedName>
    <definedName name="Rupture106_Non_echu">Worksheet!$V$546</definedName>
    <definedName name="Rupture106_Plus_de_120_jours">Worksheet!$AB$546</definedName>
    <definedName name="Rupture106_Solde">Worksheet!$N$546</definedName>
    <definedName name="Rupture106_TVA_10">Worksheet!$R$546</definedName>
    <definedName name="Rupture106_TVA_2.1">Worksheet!$U$546</definedName>
    <definedName name="Rupture106_TVA_20">Worksheet!$Q$546</definedName>
    <definedName name="Rupture106_TVA_5.5">Worksheet!$T$546</definedName>
    <definedName name="Rupture107_Credit">Worksheet!$M$549</definedName>
    <definedName name="Rupture107_Debit">Worksheet!$L$549</definedName>
    <definedName name="Rupture107_Echu">Worksheet!$W$549</definedName>
    <definedName name="Rupture107_HT">Worksheet!$O$549</definedName>
    <definedName name="Rupture107_Moins_de_120_jours">Worksheet!$AA$549</definedName>
    <definedName name="Rupture107_Moins_de_30_jours">Worksheet!$X$549</definedName>
    <definedName name="Rupture107_Moins_de_60_jours">Worksheet!$Y$549</definedName>
    <definedName name="Rupture107_Moins_de_90_jours">Worksheet!$Z$549</definedName>
    <definedName name="Rupture107_Non_echu">Worksheet!$V$549</definedName>
    <definedName name="Rupture107_Plus_de_120_jours">Worksheet!$AB$549</definedName>
    <definedName name="Rupture107_Solde">Worksheet!$N$549</definedName>
    <definedName name="Rupture107_TVA_10">Worksheet!$R$549</definedName>
    <definedName name="Rupture107_TVA_2.1">Worksheet!$U$549</definedName>
    <definedName name="Rupture107_TVA_20">Worksheet!$Q$549</definedName>
    <definedName name="Rupture107_TVA_5.5">Worksheet!$T$549</definedName>
    <definedName name="Rupture108_Credit">Worksheet!$M$554</definedName>
    <definedName name="Rupture108_Debit">Worksheet!$L$554</definedName>
    <definedName name="Rupture108_Echu">Worksheet!$W$554</definedName>
    <definedName name="Rupture108_HT">Worksheet!$O$554</definedName>
    <definedName name="Rupture108_Moins_de_120_jours">Worksheet!$AA$554</definedName>
    <definedName name="Rupture108_Moins_de_30_jours">Worksheet!$X$554</definedName>
    <definedName name="Rupture108_Moins_de_60_jours">Worksheet!$Y$554</definedName>
    <definedName name="Rupture108_Moins_de_90_jours">Worksheet!$Z$554</definedName>
    <definedName name="Rupture108_Non_echu">Worksheet!$V$554</definedName>
    <definedName name="Rupture108_Plus_de_120_jours">Worksheet!$AB$554</definedName>
    <definedName name="Rupture108_Solde">Worksheet!$N$554</definedName>
    <definedName name="Rupture108_TVA_10">Worksheet!$R$554</definedName>
    <definedName name="Rupture108_TVA_2.1">Worksheet!$U$554</definedName>
    <definedName name="Rupture108_TVA_20">Worksheet!$Q$554</definedName>
    <definedName name="Rupture108_TVA_5.5">Worksheet!$T$554</definedName>
    <definedName name="Rupture109_Credit">Worksheet!$M$558</definedName>
    <definedName name="Rupture109_Debit">Worksheet!$L$558</definedName>
    <definedName name="Rupture109_Echu">Worksheet!$W$558</definedName>
    <definedName name="Rupture109_HT">Worksheet!$O$558</definedName>
    <definedName name="Rupture109_Moins_de_120_jours">Worksheet!$AA$558</definedName>
    <definedName name="Rupture109_Moins_de_30_jours">Worksheet!$X$558</definedName>
    <definedName name="Rupture109_Moins_de_60_jours">Worksheet!$Y$558</definedName>
    <definedName name="Rupture109_Moins_de_90_jours">Worksheet!$Z$558</definedName>
    <definedName name="Rupture109_Non_echu">Worksheet!$V$558</definedName>
    <definedName name="Rupture109_Plus_de_120_jours">Worksheet!$AB$558</definedName>
    <definedName name="Rupture109_Solde">Worksheet!$N$558</definedName>
    <definedName name="Rupture109_TVA_10">Worksheet!$R$558</definedName>
    <definedName name="Rupture109_TVA_2.1">Worksheet!$U$558</definedName>
    <definedName name="Rupture109_TVA_20">Worksheet!$Q$558</definedName>
    <definedName name="Rupture109_TVA_5.5">Worksheet!$T$558</definedName>
    <definedName name="Rupture11_Credit">Worksheet!$M$46</definedName>
    <definedName name="Rupture11_Debit">Worksheet!$L$46</definedName>
    <definedName name="Rupture11_Echu">Worksheet!$W$46</definedName>
    <definedName name="Rupture11_HT">Worksheet!$O$46</definedName>
    <definedName name="Rupture11_Moins_de_120_jours">Worksheet!$AA$46</definedName>
    <definedName name="Rupture11_Moins_de_30_jours">Worksheet!$X$46</definedName>
    <definedName name="Rupture11_Moins_de_60_jours">Worksheet!$Y$46</definedName>
    <definedName name="Rupture11_Moins_de_90_jours">Worksheet!$Z$46</definedName>
    <definedName name="Rupture11_Non_echu">Worksheet!$V$46</definedName>
    <definedName name="Rupture11_Plus_de_120_jours">Worksheet!$AB$46</definedName>
    <definedName name="Rupture11_Solde">Worksheet!$N$46</definedName>
    <definedName name="Rupture11_TVA_10">Worksheet!$R$46</definedName>
    <definedName name="Rupture11_TVA_2.1">Worksheet!$U$46</definedName>
    <definedName name="Rupture11_TVA_20">Worksheet!$Q$46</definedName>
    <definedName name="Rupture11_TVA_5.5">Worksheet!$T$46</definedName>
    <definedName name="Rupture110_Credit">Worksheet!$M$561</definedName>
    <definedName name="Rupture110_Debit">Worksheet!$L$561</definedName>
    <definedName name="Rupture110_Echu">Worksheet!$W$561</definedName>
    <definedName name="Rupture110_HT">Worksheet!$O$561</definedName>
    <definedName name="Rupture110_Moins_de_120_jours">Worksheet!$AA$561</definedName>
    <definedName name="Rupture110_Moins_de_30_jours">Worksheet!$X$561</definedName>
    <definedName name="Rupture110_Moins_de_60_jours">Worksheet!$Y$561</definedName>
    <definedName name="Rupture110_Moins_de_90_jours">Worksheet!$Z$561</definedName>
    <definedName name="Rupture110_Non_echu">Worksheet!$V$561</definedName>
    <definedName name="Rupture110_Plus_de_120_jours">Worksheet!$AB$561</definedName>
    <definedName name="Rupture110_Solde">Worksheet!$N$561</definedName>
    <definedName name="Rupture110_TVA_10">Worksheet!$R$561</definedName>
    <definedName name="Rupture110_TVA_2.1">Worksheet!$U$561</definedName>
    <definedName name="Rupture110_TVA_20">Worksheet!$Q$561</definedName>
    <definedName name="Rupture110_TVA_5.5">Worksheet!$T$561</definedName>
    <definedName name="Rupture111_Credit">Worksheet!$M$566</definedName>
    <definedName name="Rupture111_Debit">Worksheet!$L$566</definedName>
    <definedName name="Rupture111_Echu">Worksheet!$W$566</definedName>
    <definedName name="Rupture111_HT">Worksheet!$O$566</definedName>
    <definedName name="Rupture111_Moins_de_120_jours">Worksheet!$AA$566</definedName>
    <definedName name="Rupture111_Moins_de_30_jours">Worksheet!$X$566</definedName>
    <definedName name="Rupture111_Moins_de_60_jours">Worksheet!$Y$566</definedName>
    <definedName name="Rupture111_Moins_de_90_jours">Worksheet!$Z$566</definedName>
    <definedName name="Rupture111_Non_echu">Worksheet!$V$566</definedName>
    <definedName name="Rupture111_Plus_de_120_jours">Worksheet!$AB$566</definedName>
    <definedName name="Rupture111_Solde">Worksheet!$N$566</definedName>
    <definedName name="Rupture111_TVA_10">Worksheet!$R$566</definedName>
    <definedName name="Rupture111_TVA_2.1">Worksheet!$U$566</definedName>
    <definedName name="Rupture111_TVA_20">Worksheet!$Q$566</definedName>
    <definedName name="Rupture111_TVA_5.5">Worksheet!$T$566</definedName>
    <definedName name="Rupture112_Credit">Worksheet!$M$569</definedName>
    <definedName name="Rupture112_Debit">Worksheet!$L$569</definedName>
    <definedName name="Rupture112_Echu">Worksheet!$W$569</definedName>
    <definedName name="Rupture112_HT">Worksheet!$O$569</definedName>
    <definedName name="Rupture112_Moins_de_120_jours">Worksheet!$AA$569</definedName>
    <definedName name="Rupture112_Moins_de_30_jours">Worksheet!$X$569</definedName>
    <definedName name="Rupture112_Moins_de_60_jours">Worksheet!$Y$569</definedName>
    <definedName name="Rupture112_Moins_de_90_jours">Worksheet!$Z$569</definedName>
    <definedName name="Rupture112_Non_echu">Worksheet!$V$569</definedName>
    <definedName name="Rupture112_Plus_de_120_jours">Worksheet!$AB$569</definedName>
    <definedName name="Rupture112_Solde">Worksheet!$N$569</definedName>
    <definedName name="Rupture112_TVA_10">Worksheet!$R$569</definedName>
    <definedName name="Rupture112_TVA_2.1">Worksheet!$U$569</definedName>
    <definedName name="Rupture112_TVA_20">Worksheet!$Q$569</definedName>
    <definedName name="Rupture112_TVA_5.5">Worksheet!$T$569</definedName>
    <definedName name="Rupture113_Credit">Worksheet!$M$575</definedName>
    <definedName name="Rupture113_Debit">Worksheet!$L$575</definedName>
    <definedName name="Rupture113_Echu">Worksheet!$W$575</definedName>
    <definedName name="Rupture113_HT">Worksheet!$O$575</definedName>
    <definedName name="Rupture113_Moins_de_120_jours">Worksheet!$AA$575</definedName>
    <definedName name="Rupture113_Moins_de_30_jours">Worksheet!$X$575</definedName>
    <definedName name="Rupture113_Moins_de_60_jours">Worksheet!$Y$575</definedName>
    <definedName name="Rupture113_Moins_de_90_jours">Worksheet!$Z$575</definedName>
    <definedName name="Rupture113_Non_echu">Worksheet!$V$575</definedName>
    <definedName name="Rupture113_Plus_de_120_jours">Worksheet!$AB$575</definedName>
    <definedName name="Rupture113_Solde">Worksheet!$N$575</definedName>
    <definedName name="Rupture113_TVA_10">Worksheet!$R$575</definedName>
    <definedName name="Rupture113_TVA_2.1">Worksheet!$U$575</definedName>
    <definedName name="Rupture113_TVA_20">Worksheet!$Q$575</definedName>
    <definedName name="Rupture113_TVA_5.5">Worksheet!$T$575</definedName>
    <definedName name="Rupture114_Credit">Worksheet!$M$578</definedName>
    <definedName name="Rupture114_Debit">Worksheet!$L$578</definedName>
    <definedName name="Rupture114_Echu">Worksheet!$W$578</definedName>
    <definedName name="Rupture114_HT">Worksheet!$O$578</definedName>
    <definedName name="Rupture114_Moins_de_120_jours">Worksheet!$AA$578</definedName>
    <definedName name="Rupture114_Moins_de_30_jours">Worksheet!$X$578</definedName>
    <definedName name="Rupture114_Moins_de_60_jours">Worksheet!$Y$578</definedName>
    <definedName name="Rupture114_Moins_de_90_jours">Worksheet!$Z$578</definedName>
    <definedName name="Rupture114_Non_echu">Worksheet!$V$578</definedName>
    <definedName name="Rupture114_Plus_de_120_jours">Worksheet!$AB$578</definedName>
    <definedName name="Rupture114_Solde">Worksheet!$N$578</definedName>
    <definedName name="Rupture114_TVA_10">Worksheet!$R$578</definedName>
    <definedName name="Rupture114_TVA_2.1">Worksheet!$U$578</definedName>
    <definedName name="Rupture114_TVA_20">Worksheet!$Q$578</definedName>
    <definedName name="Rupture114_TVA_5.5">Worksheet!$T$578</definedName>
    <definedName name="Rupture115_Credit">Worksheet!$M$581</definedName>
    <definedName name="Rupture115_Debit">Worksheet!$L$581</definedName>
    <definedName name="Rupture115_Echu">Worksheet!$W$581</definedName>
    <definedName name="Rupture115_HT">Worksheet!$O$581</definedName>
    <definedName name="Rupture115_Moins_de_120_jours">Worksheet!$AA$581</definedName>
    <definedName name="Rupture115_Moins_de_30_jours">Worksheet!$X$581</definedName>
    <definedName name="Rupture115_Moins_de_60_jours">Worksheet!$Y$581</definedName>
    <definedName name="Rupture115_Moins_de_90_jours">Worksheet!$Z$581</definedName>
    <definedName name="Rupture115_Non_echu">Worksheet!$V$581</definedName>
    <definedName name="Rupture115_Plus_de_120_jours">Worksheet!$AB$581</definedName>
    <definedName name="Rupture115_Solde">Worksheet!$N$581</definedName>
    <definedName name="Rupture115_TVA_10">Worksheet!$R$581</definedName>
    <definedName name="Rupture115_TVA_2.1">Worksheet!$U$581</definedName>
    <definedName name="Rupture115_TVA_20">Worksheet!$Q$581</definedName>
    <definedName name="Rupture115_TVA_5.5">Worksheet!$T$581</definedName>
    <definedName name="Rupture116_Credit">Worksheet!$M$585</definedName>
    <definedName name="Rupture116_Debit">Worksheet!$L$585</definedName>
    <definedName name="Rupture116_Echu">Worksheet!$W$585</definedName>
    <definedName name="Rupture116_HT">Worksheet!$O$585</definedName>
    <definedName name="Rupture116_Moins_de_120_jours">Worksheet!$AA$585</definedName>
    <definedName name="Rupture116_Moins_de_30_jours">Worksheet!$X$585</definedName>
    <definedName name="Rupture116_Moins_de_60_jours">Worksheet!$Y$585</definedName>
    <definedName name="Rupture116_Moins_de_90_jours">Worksheet!$Z$585</definedName>
    <definedName name="Rupture116_Non_echu">Worksheet!$V$585</definedName>
    <definedName name="Rupture116_Plus_de_120_jours">Worksheet!$AB$585</definedName>
    <definedName name="Rupture116_Solde">Worksheet!$N$585</definedName>
    <definedName name="Rupture116_TVA_10">Worksheet!$R$585</definedName>
    <definedName name="Rupture116_TVA_2.1">Worksheet!$U$585</definedName>
    <definedName name="Rupture116_TVA_20">Worksheet!$Q$585</definedName>
    <definedName name="Rupture116_TVA_5.5">Worksheet!$T$585</definedName>
    <definedName name="Rupture117_Credit">Worksheet!$M$589</definedName>
    <definedName name="Rupture117_Debit">Worksheet!$L$589</definedName>
    <definedName name="Rupture117_Echu">Worksheet!$W$589</definedName>
    <definedName name="Rupture117_HT">Worksheet!$O$589</definedName>
    <definedName name="Rupture117_Moins_de_120_jours">Worksheet!$AA$589</definedName>
    <definedName name="Rupture117_Moins_de_30_jours">Worksheet!$X$589</definedName>
    <definedName name="Rupture117_Moins_de_60_jours">Worksheet!$Y$589</definedName>
    <definedName name="Rupture117_Moins_de_90_jours">Worksheet!$Z$589</definedName>
    <definedName name="Rupture117_Non_echu">Worksheet!$V$589</definedName>
    <definedName name="Rupture117_Plus_de_120_jours">Worksheet!$AB$589</definedName>
    <definedName name="Rupture117_Solde">Worksheet!$N$589</definedName>
    <definedName name="Rupture117_TVA_10">Worksheet!$R$589</definedName>
    <definedName name="Rupture117_TVA_2.1">Worksheet!$U$589</definedName>
    <definedName name="Rupture117_TVA_20">Worksheet!$Q$589</definedName>
    <definedName name="Rupture117_TVA_5.5">Worksheet!$T$589</definedName>
    <definedName name="Rupture118_Credit">Worksheet!$M$593</definedName>
    <definedName name="Rupture118_Debit">Worksheet!$L$593</definedName>
    <definedName name="Rupture118_Echu">Worksheet!$W$593</definedName>
    <definedName name="Rupture118_HT">Worksheet!$O$593</definedName>
    <definedName name="Rupture118_Moins_de_120_jours">Worksheet!$AA$593</definedName>
    <definedName name="Rupture118_Moins_de_30_jours">Worksheet!$X$593</definedName>
    <definedName name="Rupture118_Moins_de_60_jours">Worksheet!$Y$593</definedName>
    <definedName name="Rupture118_Moins_de_90_jours">Worksheet!$Z$593</definedName>
    <definedName name="Rupture118_Non_echu">Worksheet!$V$593</definedName>
    <definedName name="Rupture118_Plus_de_120_jours">Worksheet!$AB$593</definedName>
    <definedName name="Rupture118_Solde">Worksheet!$N$593</definedName>
    <definedName name="Rupture118_TVA_10">Worksheet!$R$593</definedName>
    <definedName name="Rupture118_TVA_2.1">Worksheet!$U$593</definedName>
    <definedName name="Rupture118_TVA_20">Worksheet!$Q$593</definedName>
    <definedName name="Rupture118_TVA_5.5">Worksheet!$T$593</definedName>
    <definedName name="Rupture119_Credit">Worksheet!$M$597</definedName>
    <definedName name="Rupture119_Debit">Worksheet!$L$597</definedName>
    <definedName name="Rupture119_Echu">Worksheet!$W$597</definedName>
    <definedName name="Rupture119_HT">Worksheet!$O$597</definedName>
    <definedName name="Rupture119_Moins_de_120_jours">Worksheet!$AA$597</definedName>
    <definedName name="Rupture119_Moins_de_30_jours">Worksheet!$X$597</definedName>
    <definedName name="Rupture119_Moins_de_60_jours">Worksheet!$Y$597</definedName>
    <definedName name="Rupture119_Moins_de_90_jours">Worksheet!$Z$597</definedName>
    <definedName name="Rupture119_Non_echu">Worksheet!$V$597</definedName>
    <definedName name="Rupture119_Plus_de_120_jours">Worksheet!$AB$597</definedName>
    <definedName name="Rupture119_Solde">Worksheet!$N$597</definedName>
    <definedName name="Rupture119_TVA_10">Worksheet!$R$597</definedName>
    <definedName name="Rupture119_TVA_2.1">Worksheet!$U$597</definedName>
    <definedName name="Rupture119_TVA_20">Worksheet!$Q$597</definedName>
    <definedName name="Rupture119_TVA_5.5">Worksheet!$T$597</definedName>
    <definedName name="Rupture12_Credit">Worksheet!$M$49</definedName>
    <definedName name="Rupture12_Debit">Worksheet!$L$49</definedName>
    <definedName name="Rupture12_Echu">Worksheet!$W$49</definedName>
    <definedName name="Rupture12_HT">Worksheet!$O$49</definedName>
    <definedName name="Rupture12_Moins_de_120_jours">Worksheet!$AA$49</definedName>
    <definedName name="Rupture12_Moins_de_30_jours">Worksheet!$X$49</definedName>
    <definedName name="Rupture12_Moins_de_60_jours">Worksheet!$Y$49</definedName>
    <definedName name="Rupture12_Moins_de_90_jours">Worksheet!$Z$49</definedName>
    <definedName name="Rupture12_Non_echu">Worksheet!$V$49</definedName>
    <definedName name="Rupture12_Plus_de_120_jours">Worksheet!$AB$49</definedName>
    <definedName name="Rupture12_Solde">Worksheet!$N$49</definedName>
    <definedName name="Rupture12_TVA_10">Worksheet!$R$49</definedName>
    <definedName name="Rupture12_TVA_2.1">Worksheet!$U$49</definedName>
    <definedName name="Rupture12_TVA_20">Worksheet!$Q$49</definedName>
    <definedName name="Rupture12_TVA_5.5">Worksheet!$T$49</definedName>
    <definedName name="Rupture120_Credit">Worksheet!$M$602</definedName>
    <definedName name="Rupture120_Debit">Worksheet!$L$602</definedName>
    <definedName name="Rupture120_Echu">Worksheet!$W$602</definedName>
    <definedName name="Rupture120_HT">Worksheet!$O$602</definedName>
    <definedName name="Rupture120_Moins_de_120_jours">Worksheet!$AA$602</definedName>
    <definedName name="Rupture120_Moins_de_30_jours">Worksheet!$X$602</definedName>
    <definedName name="Rupture120_Moins_de_60_jours">Worksheet!$Y$602</definedName>
    <definedName name="Rupture120_Moins_de_90_jours">Worksheet!$Z$602</definedName>
    <definedName name="Rupture120_Non_echu">Worksheet!$V$602</definedName>
    <definedName name="Rupture120_Plus_de_120_jours">Worksheet!$AB$602</definedName>
    <definedName name="Rupture120_Solde">Worksheet!$N$602</definedName>
    <definedName name="Rupture120_TVA_10">Worksheet!$R$602</definedName>
    <definedName name="Rupture120_TVA_2.1">Worksheet!$U$602</definedName>
    <definedName name="Rupture120_TVA_20">Worksheet!$Q$602</definedName>
    <definedName name="Rupture120_TVA_5.5">Worksheet!$T$602</definedName>
    <definedName name="Rupture121_Credit">Worksheet!$M$605</definedName>
    <definedName name="Rupture121_Debit">Worksheet!$L$605</definedName>
    <definedName name="Rupture121_Echu">Worksheet!$W$605</definedName>
    <definedName name="Rupture121_HT">Worksheet!$O$605</definedName>
    <definedName name="Rupture121_Moins_de_120_jours">Worksheet!$AA$605</definedName>
    <definedName name="Rupture121_Moins_de_30_jours">Worksheet!$X$605</definedName>
    <definedName name="Rupture121_Moins_de_60_jours">Worksheet!$Y$605</definedName>
    <definedName name="Rupture121_Moins_de_90_jours">Worksheet!$Z$605</definedName>
    <definedName name="Rupture121_Non_echu">Worksheet!$V$605</definedName>
    <definedName name="Rupture121_Plus_de_120_jours">Worksheet!$AB$605</definedName>
    <definedName name="Rupture121_Solde">Worksheet!$N$605</definedName>
    <definedName name="Rupture121_TVA_10">Worksheet!$R$605</definedName>
    <definedName name="Rupture121_TVA_2.1">Worksheet!$U$605</definedName>
    <definedName name="Rupture121_TVA_20">Worksheet!$Q$605</definedName>
    <definedName name="Rupture121_TVA_5.5">Worksheet!$T$605</definedName>
    <definedName name="Rupture122_Credit">Worksheet!$M$611</definedName>
    <definedName name="Rupture122_Debit">Worksheet!$L$611</definedName>
    <definedName name="Rupture122_Echu">Worksheet!$W$611</definedName>
    <definedName name="Rupture122_HT">Worksheet!$O$611</definedName>
    <definedName name="Rupture122_Moins_de_120_jours">Worksheet!$AA$611</definedName>
    <definedName name="Rupture122_Moins_de_30_jours">Worksheet!$X$611</definedName>
    <definedName name="Rupture122_Moins_de_60_jours">Worksheet!$Y$611</definedName>
    <definedName name="Rupture122_Moins_de_90_jours">Worksheet!$Z$611</definedName>
    <definedName name="Rupture122_Non_echu">Worksheet!$V$611</definedName>
    <definedName name="Rupture122_Plus_de_120_jours">Worksheet!$AB$611</definedName>
    <definedName name="Rupture122_Solde">Worksheet!$N$611</definedName>
    <definedName name="Rupture122_TVA_10">Worksheet!$R$611</definedName>
    <definedName name="Rupture122_TVA_2.1">Worksheet!$U$611</definedName>
    <definedName name="Rupture122_TVA_20">Worksheet!$Q$611</definedName>
    <definedName name="Rupture122_TVA_5.5">Worksheet!$T$611</definedName>
    <definedName name="Rupture123_Credit">Worksheet!$M$615</definedName>
    <definedName name="Rupture123_Debit">Worksheet!$L$615</definedName>
    <definedName name="Rupture123_Echu">Worksheet!$W$615</definedName>
    <definedName name="Rupture123_HT">Worksheet!$O$615</definedName>
    <definedName name="Rupture123_Moins_de_120_jours">Worksheet!$AA$615</definedName>
    <definedName name="Rupture123_Moins_de_30_jours">Worksheet!$X$615</definedName>
    <definedName name="Rupture123_Moins_de_60_jours">Worksheet!$Y$615</definedName>
    <definedName name="Rupture123_Moins_de_90_jours">Worksheet!$Z$615</definedName>
    <definedName name="Rupture123_Non_echu">Worksheet!$V$615</definedName>
    <definedName name="Rupture123_Plus_de_120_jours">Worksheet!$AB$615</definedName>
    <definedName name="Rupture123_Solde">Worksheet!$N$615</definedName>
    <definedName name="Rupture123_TVA_10">Worksheet!$R$615</definedName>
    <definedName name="Rupture123_TVA_2.1">Worksheet!$U$615</definedName>
    <definedName name="Rupture123_TVA_20">Worksheet!$Q$615</definedName>
    <definedName name="Rupture123_TVA_5.5">Worksheet!$T$615</definedName>
    <definedName name="Rupture124_Credit">Worksheet!$M$618</definedName>
    <definedName name="Rupture124_Debit">Worksheet!$L$618</definedName>
    <definedName name="Rupture124_Echu">Worksheet!$W$618</definedName>
    <definedName name="Rupture124_HT">Worksheet!$O$618</definedName>
    <definedName name="Rupture124_Moins_de_120_jours">Worksheet!$AA$618</definedName>
    <definedName name="Rupture124_Moins_de_30_jours">Worksheet!$X$618</definedName>
    <definedName name="Rupture124_Moins_de_60_jours">Worksheet!$Y$618</definedName>
    <definedName name="Rupture124_Moins_de_90_jours">Worksheet!$Z$618</definedName>
    <definedName name="Rupture124_Non_echu">Worksheet!$V$618</definedName>
    <definedName name="Rupture124_Plus_de_120_jours">Worksheet!$AB$618</definedName>
    <definedName name="Rupture124_Solde">Worksheet!$N$618</definedName>
    <definedName name="Rupture124_TVA_10">Worksheet!$R$618</definedName>
    <definedName name="Rupture124_TVA_2.1">Worksheet!$U$618</definedName>
    <definedName name="Rupture124_TVA_20">Worksheet!$Q$618</definedName>
    <definedName name="Rupture124_TVA_5.5">Worksheet!$T$618</definedName>
    <definedName name="Rupture125_Credit">Worksheet!$M$621</definedName>
    <definedName name="Rupture125_Debit">Worksheet!$L$621</definedName>
    <definedName name="Rupture125_Echu">Worksheet!$W$621</definedName>
    <definedName name="Rupture125_HT">Worksheet!$O$621</definedName>
    <definedName name="Rupture125_Moins_de_120_jours">Worksheet!$AA$621</definedName>
    <definedName name="Rupture125_Moins_de_30_jours">Worksheet!$X$621</definedName>
    <definedName name="Rupture125_Moins_de_60_jours">Worksheet!$Y$621</definedName>
    <definedName name="Rupture125_Moins_de_90_jours">Worksheet!$Z$621</definedName>
    <definedName name="Rupture125_Non_echu">Worksheet!$V$621</definedName>
    <definedName name="Rupture125_Plus_de_120_jours">Worksheet!$AB$621</definedName>
    <definedName name="Rupture125_Solde">Worksheet!$N$621</definedName>
    <definedName name="Rupture125_TVA_10">Worksheet!$R$621</definedName>
    <definedName name="Rupture125_TVA_2.1">Worksheet!$U$621</definedName>
    <definedName name="Rupture125_TVA_20">Worksheet!$Q$621</definedName>
    <definedName name="Rupture125_TVA_5.5">Worksheet!$T$621</definedName>
    <definedName name="Rupture126_Credit">Worksheet!$M$625</definedName>
    <definedName name="Rupture126_Debit">Worksheet!$L$625</definedName>
    <definedName name="Rupture126_Echu">Worksheet!$W$625</definedName>
    <definedName name="Rupture126_HT">Worksheet!$O$625</definedName>
    <definedName name="Rupture126_Moins_de_120_jours">Worksheet!$AA$625</definedName>
    <definedName name="Rupture126_Moins_de_30_jours">Worksheet!$X$625</definedName>
    <definedName name="Rupture126_Moins_de_60_jours">Worksheet!$Y$625</definedName>
    <definedName name="Rupture126_Moins_de_90_jours">Worksheet!$Z$625</definedName>
    <definedName name="Rupture126_Non_echu">Worksheet!$V$625</definedName>
    <definedName name="Rupture126_Plus_de_120_jours">Worksheet!$AB$625</definedName>
    <definedName name="Rupture126_Solde">Worksheet!$N$625</definedName>
    <definedName name="Rupture126_TVA_10">Worksheet!$R$625</definedName>
    <definedName name="Rupture126_TVA_2.1">Worksheet!$U$625</definedName>
    <definedName name="Rupture126_TVA_20">Worksheet!$Q$625</definedName>
    <definedName name="Rupture126_TVA_5.5">Worksheet!$T$625</definedName>
    <definedName name="Rupture127_Credit">Worksheet!$M$630</definedName>
    <definedName name="Rupture127_Debit">Worksheet!$L$630</definedName>
    <definedName name="Rupture127_Echu">Worksheet!$W$630</definedName>
    <definedName name="Rupture127_HT">Worksheet!$O$630</definedName>
    <definedName name="Rupture127_Moins_de_120_jours">Worksheet!$AA$630</definedName>
    <definedName name="Rupture127_Moins_de_30_jours">Worksheet!$X$630</definedName>
    <definedName name="Rupture127_Moins_de_60_jours">Worksheet!$Y$630</definedName>
    <definedName name="Rupture127_Moins_de_90_jours">Worksheet!$Z$630</definedName>
    <definedName name="Rupture127_Non_echu">Worksheet!$V$630</definedName>
    <definedName name="Rupture127_Plus_de_120_jours">Worksheet!$AB$630</definedName>
    <definedName name="Rupture127_Solde">Worksheet!$N$630</definedName>
    <definedName name="Rupture127_TVA_10">Worksheet!$R$630</definedName>
    <definedName name="Rupture127_TVA_2.1">Worksheet!$U$630</definedName>
    <definedName name="Rupture127_TVA_20">Worksheet!$Q$630</definedName>
    <definedName name="Rupture127_TVA_5.5">Worksheet!$T$630</definedName>
    <definedName name="Rupture128_Credit">Worksheet!$M$635</definedName>
    <definedName name="Rupture128_Debit">Worksheet!$L$635</definedName>
    <definedName name="Rupture128_Echu">Worksheet!$W$635</definedName>
    <definedName name="Rupture128_HT">Worksheet!$O$635</definedName>
    <definedName name="Rupture128_Moins_de_120_jours">Worksheet!$AA$635</definedName>
    <definedName name="Rupture128_Moins_de_30_jours">Worksheet!$X$635</definedName>
    <definedName name="Rupture128_Moins_de_60_jours">Worksheet!$Y$635</definedName>
    <definedName name="Rupture128_Moins_de_90_jours">Worksheet!$Z$635</definedName>
    <definedName name="Rupture128_Non_echu">Worksheet!$V$635</definedName>
    <definedName name="Rupture128_Plus_de_120_jours">Worksheet!$AB$635</definedName>
    <definedName name="Rupture128_Solde">Worksheet!$N$635</definedName>
    <definedName name="Rupture128_TVA_10">Worksheet!$R$635</definedName>
    <definedName name="Rupture128_TVA_2.1">Worksheet!$U$635</definedName>
    <definedName name="Rupture128_TVA_20">Worksheet!$Q$635</definedName>
    <definedName name="Rupture128_TVA_5.5">Worksheet!$T$635</definedName>
    <definedName name="Rupture129_Credit">Worksheet!$M$641</definedName>
    <definedName name="Rupture129_Debit">Worksheet!$L$641</definedName>
    <definedName name="Rupture129_Echu">Worksheet!$W$641</definedName>
    <definedName name="Rupture129_HT">Worksheet!$O$641</definedName>
    <definedName name="Rupture129_Moins_de_120_jours">Worksheet!$AA$641</definedName>
    <definedName name="Rupture129_Moins_de_30_jours">Worksheet!$X$641</definedName>
    <definedName name="Rupture129_Moins_de_60_jours">Worksheet!$Y$641</definedName>
    <definedName name="Rupture129_Moins_de_90_jours">Worksheet!$Z$641</definedName>
    <definedName name="Rupture129_Non_echu">Worksheet!$V$641</definedName>
    <definedName name="Rupture129_Plus_de_120_jours">Worksheet!$AB$641</definedName>
    <definedName name="Rupture129_Solde">Worksheet!$N$641</definedName>
    <definedName name="Rupture129_TVA_10">Worksheet!$R$641</definedName>
    <definedName name="Rupture129_TVA_2.1">Worksheet!$U$641</definedName>
    <definedName name="Rupture129_TVA_20">Worksheet!$Q$641</definedName>
    <definedName name="Rupture129_TVA_5.5">Worksheet!$T$641</definedName>
    <definedName name="Rupture13_Credit">Worksheet!$M$53</definedName>
    <definedName name="Rupture13_Debit">Worksheet!$L$53</definedName>
    <definedName name="Rupture13_Echu">Worksheet!$W$53</definedName>
    <definedName name="Rupture13_HT">Worksheet!$O$53</definedName>
    <definedName name="Rupture13_Moins_de_120_jours">Worksheet!$AA$53</definedName>
    <definedName name="Rupture13_Moins_de_30_jours">Worksheet!$X$53</definedName>
    <definedName name="Rupture13_Moins_de_60_jours">Worksheet!$Y$53</definedName>
    <definedName name="Rupture13_Moins_de_90_jours">Worksheet!$Z$53</definedName>
    <definedName name="Rupture13_Non_echu">Worksheet!$V$53</definedName>
    <definedName name="Rupture13_Plus_de_120_jours">Worksheet!$AB$53</definedName>
    <definedName name="Rupture13_Solde">Worksheet!$N$53</definedName>
    <definedName name="Rupture13_TVA_10">Worksheet!$R$53</definedName>
    <definedName name="Rupture13_TVA_2.1">Worksheet!$U$53</definedName>
    <definedName name="Rupture13_TVA_20">Worksheet!$Q$53</definedName>
    <definedName name="Rupture13_TVA_5.5">Worksheet!$T$53</definedName>
    <definedName name="Rupture130_Credit">Worksheet!$M$645</definedName>
    <definedName name="Rupture130_Debit">Worksheet!$L$645</definedName>
    <definedName name="Rupture130_Echu">Worksheet!$W$645</definedName>
    <definedName name="Rupture130_HT">Worksheet!$O$645</definedName>
    <definedName name="Rupture130_Moins_de_120_jours">Worksheet!$AA$645</definedName>
    <definedName name="Rupture130_Moins_de_30_jours">Worksheet!$X$645</definedName>
    <definedName name="Rupture130_Moins_de_60_jours">Worksheet!$Y$645</definedName>
    <definedName name="Rupture130_Moins_de_90_jours">Worksheet!$Z$645</definedName>
    <definedName name="Rupture130_Non_echu">Worksheet!$V$645</definedName>
    <definedName name="Rupture130_Plus_de_120_jours">Worksheet!$AB$645</definedName>
    <definedName name="Rupture130_Solde">Worksheet!$N$645</definedName>
    <definedName name="Rupture130_TVA_10">Worksheet!$R$645</definedName>
    <definedName name="Rupture130_TVA_2.1">Worksheet!$U$645</definedName>
    <definedName name="Rupture130_TVA_20">Worksheet!$Q$645</definedName>
    <definedName name="Rupture130_TVA_5.5">Worksheet!$T$645</definedName>
    <definedName name="Rupture131_Credit">Worksheet!$M$649</definedName>
    <definedName name="Rupture131_Debit">Worksheet!$L$649</definedName>
    <definedName name="Rupture131_Echu">Worksheet!$W$649</definedName>
    <definedName name="Rupture131_HT">Worksheet!$O$649</definedName>
    <definedName name="Rupture131_Moins_de_120_jours">Worksheet!$AA$649</definedName>
    <definedName name="Rupture131_Moins_de_30_jours">Worksheet!$X$649</definedName>
    <definedName name="Rupture131_Moins_de_60_jours">Worksheet!$Y$649</definedName>
    <definedName name="Rupture131_Moins_de_90_jours">Worksheet!$Z$649</definedName>
    <definedName name="Rupture131_Non_echu">Worksheet!$V$649</definedName>
    <definedName name="Rupture131_Plus_de_120_jours">Worksheet!$AB$649</definedName>
    <definedName name="Rupture131_Solde">Worksheet!$N$649</definedName>
    <definedName name="Rupture131_TVA_10">Worksheet!$R$649</definedName>
    <definedName name="Rupture131_TVA_2.1">Worksheet!$U$649</definedName>
    <definedName name="Rupture131_TVA_20">Worksheet!$Q$649</definedName>
    <definedName name="Rupture131_TVA_5.5">Worksheet!$T$649</definedName>
    <definedName name="Rupture132_Credit">Worksheet!$M$654</definedName>
    <definedName name="Rupture132_Debit">Worksheet!$L$654</definedName>
    <definedName name="Rupture132_Echu">Worksheet!$W$654</definedName>
    <definedName name="Rupture132_HT">Worksheet!$O$654</definedName>
    <definedName name="Rupture132_Moins_de_120_jours">Worksheet!$AA$654</definedName>
    <definedName name="Rupture132_Moins_de_30_jours">Worksheet!$X$654</definedName>
    <definedName name="Rupture132_Moins_de_60_jours">Worksheet!$Y$654</definedName>
    <definedName name="Rupture132_Moins_de_90_jours">Worksheet!$Z$654</definedName>
    <definedName name="Rupture132_Non_echu">Worksheet!$V$654</definedName>
    <definedName name="Rupture132_Plus_de_120_jours">Worksheet!$AB$654</definedName>
    <definedName name="Rupture132_Solde">Worksheet!$N$654</definedName>
    <definedName name="Rupture132_TVA_10">Worksheet!$R$654</definedName>
    <definedName name="Rupture132_TVA_2.1">Worksheet!$U$654</definedName>
    <definedName name="Rupture132_TVA_20">Worksheet!$Q$654</definedName>
    <definedName name="Rupture132_TVA_5.5">Worksheet!$T$654</definedName>
    <definedName name="Rupture133_Credit">Worksheet!$M$660</definedName>
    <definedName name="Rupture133_Debit">Worksheet!$L$660</definedName>
    <definedName name="Rupture133_Echu">Worksheet!$W$660</definedName>
    <definedName name="Rupture133_HT">Worksheet!$O$660</definedName>
    <definedName name="Rupture133_Moins_de_120_jours">Worksheet!$AA$660</definedName>
    <definedName name="Rupture133_Moins_de_30_jours">Worksheet!$X$660</definedName>
    <definedName name="Rupture133_Moins_de_60_jours">Worksheet!$Y$660</definedName>
    <definedName name="Rupture133_Moins_de_90_jours">Worksheet!$Z$660</definedName>
    <definedName name="Rupture133_Non_echu">Worksheet!$V$660</definedName>
    <definedName name="Rupture133_Plus_de_120_jours">Worksheet!$AB$660</definedName>
    <definedName name="Rupture133_Solde">Worksheet!$N$660</definedName>
    <definedName name="Rupture133_TVA_10">Worksheet!$R$660</definedName>
    <definedName name="Rupture133_TVA_2.1">Worksheet!$U$660</definedName>
    <definedName name="Rupture133_TVA_20">Worksheet!$Q$660</definedName>
    <definedName name="Rupture133_TVA_5.5">Worksheet!$T$660</definedName>
    <definedName name="Rupture134_Credit">Worksheet!$M$669</definedName>
    <definedName name="Rupture134_Debit">Worksheet!$L$669</definedName>
    <definedName name="Rupture134_Echu">Worksheet!$W$669</definedName>
    <definedName name="Rupture134_HT">Worksheet!$O$669</definedName>
    <definedName name="Rupture134_Moins_de_120_jours">Worksheet!$AA$669</definedName>
    <definedName name="Rupture134_Moins_de_30_jours">Worksheet!$X$669</definedName>
    <definedName name="Rupture134_Moins_de_60_jours">Worksheet!$Y$669</definedName>
    <definedName name="Rupture134_Moins_de_90_jours">Worksheet!$Z$669</definedName>
    <definedName name="Rupture134_Non_echu">Worksheet!$V$669</definedName>
    <definedName name="Rupture134_Plus_de_120_jours">Worksheet!$AB$669</definedName>
    <definedName name="Rupture134_Solde">Worksheet!$N$669</definedName>
    <definedName name="Rupture134_TVA_10">Worksheet!$R$669</definedName>
    <definedName name="Rupture134_TVA_2.1">Worksheet!$U$669</definedName>
    <definedName name="Rupture134_TVA_20">Worksheet!$Q$669</definedName>
    <definedName name="Rupture134_TVA_5.5">Worksheet!$T$669</definedName>
    <definedName name="Rupture135_Credit">Worksheet!$M$674</definedName>
    <definedName name="Rupture135_Debit">Worksheet!$L$674</definedName>
    <definedName name="Rupture135_Echu">Worksheet!$W$674</definedName>
    <definedName name="Rupture135_HT">Worksheet!$O$674</definedName>
    <definedName name="Rupture135_Moins_de_120_jours">Worksheet!$AA$674</definedName>
    <definedName name="Rupture135_Moins_de_30_jours">Worksheet!$X$674</definedName>
    <definedName name="Rupture135_Moins_de_60_jours">Worksheet!$Y$674</definedName>
    <definedName name="Rupture135_Moins_de_90_jours">Worksheet!$Z$674</definedName>
    <definedName name="Rupture135_Non_echu">Worksheet!$V$674</definedName>
    <definedName name="Rupture135_Plus_de_120_jours">Worksheet!$AB$674</definedName>
    <definedName name="Rupture135_Solde">Worksheet!$N$674</definedName>
    <definedName name="Rupture135_TVA_10">Worksheet!$R$674</definedName>
    <definedName name="Rupture135_TVA_2.1">Worksheet!$U$674</definedName>
    <definedName name="Rupture135_TVA_20">Worksheet!$Q$674</definedName>
    <definedName name="Rupture135_TVA_5.5">Worksheet!$T$674</definedName>
    <definedName name="Rupture136_Credit">Worksheet!$M$679</definedName>
    <definedName name="Rupture136_Debit">Worksheet!$L$679</definedName>
    <definedName name="Rupture136_Echu">Worksheet!$W$679</definedName>
    <definedName name="Rupture136_HT">Worksheet!$O$679</definedName>
    <definedName name="Rupture136_Moins_de_120_jours">Worksheet!$AA$679</definedName>
    <definedName name="Rupture136_Moins_de_30_jours">Worksheet!$X$679</definedName>
    <definedName name="Rupture136_Moins_de_60_jours">Worksheet!$Y$679</definedName>
    <definedName name="Rupture136_Moins_de_90_jours">Worksheet!$Z$679</definedName>
    <definedName name="Rupture136_Non_echu">Worksheet!$V$679</definedName>
    <definedName name="Rupture136_Plus_de_120_jours">Worksheet!$AB$679</definedName>
    <definedName name="Rupture136_Solde">Worksheet!$N$679</definedName>
    <definedName name="Rupture136_TVA_10">Worksheet!$R$679</definedName>
    <definedName name="Rupture136_TVA_2.1">Worksheet!$U$679</definedName>
    <definedName name="Rupture136_TVA_20">Worksheet!$Q$679</definedName>
    <definedName name="Rupture136_TVA_5.5">Worksheet!$T$679</definedName>
    <definedName name="Rupture137_Credit">Worksheet!$M$682</definedName>
    <definedName name="Rupture137_Debit">Worksheet!$L$682</definedName>
    <definedName name="Rupture137_Echu">Worksheet!$W$682</definedName>
    <definedName name="Rupture137_HT">Worksheet!$O$682</definedName>
    <definedName name="Rupture137_Moins_de_120_jours">Worksheet!$AA$682</definedName>
    <definedName name="Rupture137_Moins_de_30_jours">Worksheet!$X$682</definedName>
    <definedName name="Rupture137_Moins_de_60_jours">Worksheet!$Y$682</definedName>
    <definedName name="Rupture137_Moins_de_90_jours">Worksheet!$Z$682</definedName>
    <definedName name="Rupture137_Non_echu">Worksheet!$V$682</definedName>
    <definedName name="Rupture137_Plus_de_120_jours">Worksheet!$AB$682</definedName>
    <definedName name="Rupture137_Solde">Worksheet!$N$682</definedName>
    <definedName name="Rupture137_TVA_10">Worksheet!$R$682</definedName>
    <definedName name="Rupture137_TVA_2.1">Worksheet!$U$682</definedName>
    <definedName name="Rupture137_TVA_20">Worksheet!$Q$682</definedName>
    <definedName name="Rupture137_TVA_5.5">Worksheet!$T$682</definedName>
    <definedName name="Rupture138_Credit">Worksheet!$M$685</definedName>
    <definedName name="Rupture138_Debit">Worksheet!$L$685</definedName>
    <definedName name="Rupture138_Echu">Worksheet!$W$685</definedName>
    <definedName name="Rupture138_HT">Worksheet!$O$685</definedName>
    <definedName name="Rupture138_Moins_de_120_jours">Worksheet!$AA$685</definedName>
    <definedName name="Rupture138_Moins_de_30_jours">Worksheet!$X$685</definedName>
    <definedName name="Rupture138_Moins_de_60_jours">Worksheet!$Y$685</definedName>
    <definedName name="Rupture138_Moins_de_90_jours">Worksheet!$Z$685</definedName>
    <definedName name="Rupture138_Non_echu">Worksheet!$V$685</definedName>
    <definedName name="Rupture138_Plus_de_120_jours">Worksheet!$AB$685</definedName>
    <definedName name="Rupture138_Solde">Worksheet!$N$685</definedName>
    <definedName name="Rupture138_TVA_10">Worksheet!$R$685</definedName>
    <definedName name="Rupture138_TVA_2.1">Worksheet!$U$685</definedName>
    <definedName name="Rupture138_TVA_20">Worksheet!$Q$685</definedName>
    <definedName name="Rupture138_TVA_5.5">Worksheet!$T$685</definedName>
    <definedName name="Rupture139_Credit">Worksheet!$M$691</definedName>
    <definedName name="Rupture139_Debit">Worksheet!$L$691</definedName>
    <definedName name="Rupture139_Echu">Worksheet!$W$691</definedName>
    <definedName name="Rupture139_HT">Worksheet!$O$691</definedName>
    <definedName name="Rupture139_Moins_de_120_jours">Worksheet!$AA$691</definedName>
    <definedName name="Rupture139_Moins_de_30_jours">Worksheet!$X$691</definedName>
    <definedName name="Rupture139_Moins_de_60_jours">Worksheet!$Y$691</definedName>
    <definedName name="Rupture139_Moins_de_90_jours">Worksheet!$Z$691</definedName>
    <definedName name="Rupture139_Non_echu">Worksheet!$V$691</definedName>
    <definedName name="Rupture139_Plus_de_120_jours">Worksheet!$AB$691</definedName>
    <definedName name="Rupture139_Solde">Worksheet!$N$691</definedName>
    <definedName name="Rupture139_TVA_10">Worksheet!$R$691</definedName>
    <definedName name="Rupture139_TVA_2.1">Worksheet!$U$691</definedName>
    <definedName name="Rupture139_TVA_20">Worksheet!$Q$691</definedName>
    <definedName name="Rupture139_TVA_5.5">Worksheet!$T$691</definedName>
    <definedName name="Rupture14_Credit">Worksheet!$M$90</definedName>
    <definedName name="Rupture14_Debit">Worksheet!$L$90</definedName>
    <definedName name="Rupture14_Echu">Worksheet!$W$90</definedName>
    <definedName name="Rupture14_HT">Worksheet!$O$90</definedName>
    <definedName name="Rupture14_Moins_de_120_jours">Worksheet!$AA$90</definedName>
    <definedName name="Rupture14_Moins_de_30_jours">Worksheet!$X$90</definedName>
    <definedName name="Rupture14_Moins_de_60_jours">Worksheet!$Y$90</definedName>
    <definedName name="Rupture14_Moins_de_90_jours">Worksheet!$Z$90</definedName>
    <definedName name="Rupture14_Non_echu">Worksheet!$V$90</definedName>
    <definedName name="Rupture14_Plus_de_120_jours">Worksheet!$AB$90</definedName>
    <definedName name="Rupture14_Solde">Worksheet!$N$90</definedName>
    <definedName name="Rupture14_TVA_10">Worksheet!$R$90</definedName>
    <definedName name="Rupture14_TVA_2.1">Worksheet!$U$90</definedName>
    <definedName name="Rupture14_TVA_20">Worksheet!$Q$90</definedName>
    <definedName name="Rupture14_TVA_5.5">Worksheet!$T$90</definedName>
    <definedName name="Rupture140_Credit">Worksheet!$M$695</definedName>
    <definedName name="Rupture140_Debit">Worksheet!$L$695</definedName>
    <definedName name="Rupture140_Echu">Worksheet!$W$695</definedName>
    <definedName name="Rupture140_HT">Worksheet!$O$695</definedName>
    <definedName name="Rupture140_Moins_de_120_jours">Worksheet!$AA$695</definedName>
    <definedName name="Rupture140_Moins_de_30_jours">Worksheet!$X$695</definedName>
    <definedName name="Rupture140_Moins_de_60_jours">Worksheet!$Y$695</definedName>
    <definedName name="Rupture140_Moins_de_90_jours">Worksheet!$Z$695</definedName>
    <definedName name="Rupture140_Non_echu">Worksheet!$V$695</definedName>
    <definedName name="Rupture140_Plus_de_120_jours">Worksheet!$AB$695</definedName>
    <definedName name="Rupture140_Solde">Worksheet!$N$695</definedName>
    <definedName name="Rupture140_TVA_10">Worksheet!$R$695</definedName>
    <definedName name="Rupture140_TVA_2.1">Worksheet!$U$695</definedName>
    <definedName name="Rupture140_TVA_20">Worksheet!$Q$695</definedName>
    <definedName name="Rupture140_TVA_5.5">Worksheet!$T$695</definedName>
    <definedName name="Rupture141_Credit">Worksheet!$M$698</definedName>
    <definedName name="Rupture141_Debit">Worksheet!$L$698</definedName>
    <definedName name="Rupture141_Echu">Worksheet!$W$698</definedName>
    <definedName name="Rupture141_HT">Worksheet!$O$698</definedName>
    <definedName name="Rupture141_Moins_de_120_jours">Worksheet!$AA$698</definedName>
    <definedName name="Rupture141_Moins_de_30_jours">Worksheet!$X$698</definedName>
    <definedName name="Rupture141_Moins_de_60_jours">Worksheet!$Y$698</definedName>
    <definedName name="Rupture141_Moins_de_90_jours">Worksheet!$Z$698</definedName>
    <definedName name="Rupture141_Non_echu">Worksheet!$V$698</definedName>
    <definedName name="Rupture141_Plus_de_120_jours">Worksheet!$AB$698</definedName>
    <definedName name="Rupture141_Solde">Worksheet!$N$698</definedName>
    <definedName name="Rupture141_TVA_10">Worksheet!$R$698</definedName>
    <definedName name="Rupture141_TVA_2.1">Worksheet!$U$698</definedName>
    <definedName name="Rupture141_TVA_20">Worksheet!$Q$698</definedName>
    <definedName name="Rupture141_TVA_5.5">Worksheet!$T$698</definedName>
    <definedName name="Rupture142_Credit">Worksheet!$M$701</definedName>
    <definedName name="Rupture142_Debit">Worksheet!$L$701</definedName>
    <definedName name="Rupture142_Echu">Worksheet!$W$701</definedName>
    <definedName name="Rupture142_HT">Worksheet!$O$701</definedName>
    <definedName name="Rupture142_Moins_de_120_jours">Worksheet!$AA$701</definedName>
    <definedName name="Rupture142_Moins_de_30_jours">Worksheet!$X$701</definedName>
    <definedName name="Rupture142_Moins_de_60_jours">Worksheet!$Y$701</definedName>
    <definedName name="Rupture142_Moins_de_90_jours">Worksheet!$Z$701</definedName>
    <definedName name="Rupture142_Non_echu">Worksheet!$V$701</definedName>
    <definedName name="Rupture142_Plus_de_120_jours">Worksheet!$AB$701</definedName>
    <definedName name="Rupture142_Solde">Worksheet!$N$701</definedName>
    <definedName name="Rupture142_TVA_10">Worksheet!$R$701</definedName>
    <definedName name="Rupture142_TVA_2.1">Worksheet!$U$701</definedName>
    <definedName name="Rupture142_TVA_20">Worksheet!$Q$701</definedName>
    <definedName name="Rupture142_TVA_5.5">Worksheet!$T$701</definedName>
    <definedName name="Rupture143_Credit">Worksheet!$M$705</definedName>
    <definedName name="Rupture143_Debit">Worksheet!$L$705</definedName>
    <definedName name="Rupture143_Echu">Worksheet!$W$705</definedName>
    <definedName name="Rupture143_HT">Worksheet!$O$705</definedName>
    <definedName name="Rupture143_Moins_de_120_jours">Worksheet!$AA$705</definedName>
    <definedName name="Rupture143_Moins_de_30_jours">Worksheet!$X$705</definedName>
    <definedName name="Rupture143_Moins_de_60_jours">Worksheet!$Y$705</definedName>
    <definedName name="Rupture143_Moins_de_90_jours">Worksheet!$Z$705</definedName>
    <definedName name="Rupture143_Non_echu">Worksheet!$V$705</definedName>
    <definedName name="Rupture143_Plus_de_120_jours">Worksheet!$AB$705</definedName>
    <definedName name="Rupture143_Solde">Worksheet!$N$705</definedName>
    <definedName name="Rupture143_TVA_10">Worksheet!$R$705</definedName>
    <definedName name="Rupture143_TVA_2.1">Worksheet!$U$705</definedName>
    <definedName name="Rupture143_TVA_20">Worksheet!$Q$705</definedName>
    <definedName name="Rupture143_TVA_5.5">Worksheet!$T$705</definedName>
    <definedName name="Rupture144_Credit">Worksheet!$M$709</definedName>
    <definedName name="Rupture144_Debit">Worksheet!$L$709</definedName>
    <definedName name="Rupture144_Echu">Worksheet!$W$709</definedName>
    <definedName name="Rupture144_HT">Worksheet!$O$709</definedName>
    <definedName name="Rupture144_Moins_de_120_jours">Worksheet!$AA$709</definedName>
    <definedName name="Rupture144_Moins_de_30_jours">Worksheet!$X$709</definedName>
    <definedName name="Rupture144_Moins_de_60_jours">Worksheet!$Y$709</definedName>
    <definedName name="Rupture144_Moins_de_90_jours">Worksheet!$Z$709</definedName>
    <definedName name="Rupture144_Non_echu">Worksheet!$V$709</definedName>
    <definedName name="Rupture144_Plus_de_120_jours">Worksheet!$AB$709</definedName>
    <definedName name="Rupture144_Solde">Worksheet!$N$709</definedName>
    <definedName name="Rupture144_TVA_10">Worksheet!$R$709</definedName>
    <definedName name="Rupture144_TVA_2.1">Worksheet!$U$709</definedName>
    <definedName name="Rupture144_TVA_20">Worksheet!$Q$709</definedName>
    <definedName name="Rupture144_TVA_5.5">Worksheet!$T$709</definedName>
    <definedName name="Rupture145_Credit">Worksheet!$M$712</definedName>
    <definedName name="Rupture145_Debit">Worksheet!$L$712</definedName>
    <definedName name="Rupture145_Echu">Worksheet!$W$712</definedName>
    <definedName name="Rupture145_HT">Worksheet!$O$712</definedName>
    <definedName name="Rupture145_Moins_de_120_jours">Worksheet!$AA$712</definedName>
    <definedName name="Rupture145_Moins_de_30_jours">Worksheet!$X$712</definedName>
    <definedName name="Rupture145_Moins_de_60_jours">Worksheet!$Y$712</definedName>
    <definedName name="Rupture145_Moins_de_90_jours">Worksheet!$Z$712</definedName>
    <definedName name="Rupture145_Non_echu">Worksheet!$V$712</definedName>
    <definedName name="Rupture145_Plus_de_120_jours">Worksheet!$AB$712</definedName>
    <definedName name="Rupture145_Solde">Worksheet!$N$712</definedName>
    <definedName name="Rupture145_TVA_10">Worksheet!$R$712</definedName>
    <definedName name="Rupture145_TVA_2.1">Worksheet!$U$712</definedName>
    <definedName name="Rupture145_TVA_20">Worksheet!$Q$712</definedName>
    <definedName name="Rupture145_TVA_5.5">Worksheet!$T$712</definedName>
    <definedName name="Rupture146_Credit">Worksheet!$M$715</definedName>
    <definedName name="Rupture146_Debit">Worksheet!$L$715</definedName>
    <definedName name="Rupture146_Echu">Worksheet!$W$715</definedName>
    <definedName name="Rupture146_HT">Worksheet!$O$715</definedName>
    <definedName name="Rupture146_Moins_de_120_jours">Worksheet!$AA$715</definedName>
    <definedName name="Rupture146_Moins_de_30_jours">Worksheet!$X$715</definedName>
    <definedName name="Rupture146_Moins_de_60_jours">Worksheet!$Y$715</definedName>
    <definedName name="Rupture146_Moins_de_90_jours">Worksheet!$Z$715</definedName>
    <definedName name="Rupture146_Non_echu">Worksheet!$V$715</definedName>
    <definedName name="Rupture146_Plus_de_120_jours">Worksheet!$AB$715</definedName>
    <definedName name="Rupture146_Solde">Worksheet!$N$715</definedName>
    <definedName name="Rupture146_TVA_10">Worksheet!$R$715</definedName>
    <definedName name="Rupture146_TVA_2.1">Worksheet!$U$715</definedName>
    <definedName name="Rupture146_TVA_20">Worksheet!$Q$715</definedName>
    <definedName name="Rupture146_TVA_5.5">Worksheet!$T$715</definedName>
    <definedName name="Rupture147_Credit">Worksheet!$M$727</definedName>
    <definedName name="Rupture147_Debit">Worksheet!$L$727</definedName>
    <definedName name="Rupture147_Echu">Worksheet!$W$727</definedName>
    <definedName name="Rupture147_HT">Worksheet!$O$727</definedName>
    <definedName name="Rupture147_Moins_de_120_jours">Worksheet!$AA$727</definedName>
    <definedName name="Rupture147_Moins_de_30_jours">Worksheet!$X$727</definedName>
    <definedName name="Rupture147_Moins_de_60_jours">Worksheet!$Y$727</definedName>
    <definedName name="Rupture147_Moins_de_90_jours">Worksheet!$Z$727</definedName>
    <definedName name="Rupture147_Non_echu">Worksheet!$V$727</definedName>
    <definedName name="Rupture147_Plus_de_120_jours">Worksheet!$AB$727</definedName>
    <definedName name="Rupture147_Solde">Worksheet!$N$727</definedName>
    <definedName name="Rupture147_TVA_10">Worksheet!$R$727</definedName>
    <definedName name="Rupture147_TVA_2.1">Worksheet!$U$727</definedName>
    <definedName name="Rupture147_TVA_20">Worksheet!$Q$727</definedName>
    <definedName name="Rupture147_TVA_5.5">Worksheet!$T$727</definedName>
    <definedName name="Rupture148_Credit">Worksheet!$M$732</definedName>
    <definedName name="Rupture148_Debit">Worksheet!$L$732</definedName>
    <definedName name="Rupture148_Echu">Worksheet!$W$732</definedName>
    <definedName name="Rupture148_HT">Worksheet!$O$732</definedName>
    <definedName name="Rupture148_Moins_de_120_jours">Worksheet!$AA$732</definedName>
    <definedName name="Rupture148_Moins_de_30_jours">Worksheet!$X$732</definedName>
    <definedName name="Rupture148_Moins_de_60_jours">Worksheet!$Y$732</definedName>
    <definedName name="Rupture148_Moins_de_90_jours">Worksheet!$Z$732</definedName>
    <definedName name="Rupture148_Non_echu">Worksheet!$V$732</definedName>
    <definedName name="Rupture148_Plus_de_120_jours">Worksheet!$AB$732</definedName>
    <definedName name="Rupture148_Solde">Worksheet!$N$732</definedName>
    <definedName name="Rupture148_TVA_10">Worksheet!$R$732</definedName>
    <definedName name="Rupture148_TVA_2.1">Worksheet!$U$732</definedName>
    <definedName name="Rupture148_TVA_20">Worksheet!$Q$732</definedName>
    <definedName name="Rupture148_TVA_5.5">Worksheet!$T$732</definedName>
    <definedName name="Rupture149_Credit">Worksheet!$M$735</definedName>
    <definedName name="Rupture149_Debit">Worksheet!$L$735</definedName>
    <definedName name="Rupture149_Echu">Worksheet!$W$735</definedName>
    <definedName name="Rupture149_HT">Worksheet!$O$735</definedName>
    <definedName name="Rupture149_Moins_de_120_jours">Worksheet!$AA$735</definedName>
    <definedName name="Rupture149_Moins_de_30_jours">Worksheet!$X$735</definedName>
    <definedName name="Rupture149_Moins_de_60_jours">Worksheet!$Y$735</definedName>
    <definedName name="Rupture149_Moins_de_90_jours">Worksheet!$Z$735</definedName>
    <definedName name="Rupture149_Non_echu">Worksheet!$V$735</definedName>
    <definedName name="Rupture149_Plus_de_120_jours">Worksheet!$AB$735</definedName>
    <definedName name="Rupture149_Solde">Worksheet!$N$735</definedName>
    <definedName name="Rupture149_TVA_10">Worksheet!$R$735</definedName>
    <definedName name="Rupture149_TVA_2.1">Worksheet!$U$735</definedName>
    <definedName name="Rupture149_TVA_20">Worksheet!$Q$735</definedName>
    <definedName name="Rupture149_TVA_5.5">Worksheet!$T$735</definedName>
    <definedName name="Rupture15_Credit">Worksheet!$M$96</definedName>
    <definedName name="Rupture15_Debit">Worksheet!$L$96</definedName>
    <definedName name="Rupture15_Echu">Worksheet!$W$96</definedName>
    <definedName name="Rupture15_HT">Worksheet!$O$96</definedName>
    <definedName name="Rupture15_Moins_de_120_jours">Worksheet!$AA$96</definedName>
    <definedName name="Rupture15_Moins_de_30_jours">Worksheet!$X$96</definedName>
    <definedName name="Rupture15_Moins_de_60_jours">Worksheet!$Y$96</definedName>
    <definedName name="Rupture15_Moins_de_90_jours">Worksheet!$Z$96</definedName>
    <definedName name="Rupture15_Non_echu">Worksheet!$V$96</definedName>
    <definedName name="Rupture15_Plus_de_120_jours">Worksheet!$AB$96</definedName>
    <definedName name="Rupture15_Solde">Worksheet!$N$96</definedName>
    <definedName name="Rupture15_TVA_10">Worksheet!$R$96</definedName>
    <definedName name="Rupture15_TVA_2.1">Worksheet!$U$96</definedName>
    <definedName name="Rupture15_TVA_20">Worksheet!$Q$96</definedName>
    <definedName name="Rupture15_TVA_5.5">Worksheet!$T$96</definedName>
    <definedName name="Rupture150_Credit">Worksheet!$M$740</definedName>
    <definedName name="Rupture150_Debit">Worksheet!$L$740</definedName>
    <definedName name="Rupture150_Echu">Worksheet!$W$740</definedName>
    <definedName name="Rupture150_HT">Worksheet!$O$740</definedName>
    <definedName name="Rupture150_Moins_de_120_jours">Worksheet!$AA$740</definedName>
    <definedName name="Rupture150_Moins_de_30_jours">Worksheet!$X$740</definedName>
    <definedName name="Rupture150_Moins_de_60_jours">Worksheet!$Y$740</definedName>
    <definedName name="Rupture150_Moins_de_90_jours">Worksheet!$Z$740</definedName>
    <definedName name="Rupture150_Non_echu">Worksheet!$V$740</definedName>
    <definedName name="Rupture150_Plus_de_120_jours">Worksheet!$AB$740</definedName>
    <definedName name="Rupture150_Solde">Worksheet!$N$740</definedName>
    <definedName name="Rupture150_TVA_10">Worksheet!$R$740</definedName>
    <definedName name="Rupture150_TVA_2.1">Worksheet!$U$740</definedName>
    <definedName name="Rupture150_TVA_20">Worksheet!$Q$740</definedName>
    <definedName name="Rupture150_TVA_5.5">Worksheet!$T$740</definedName>
    <definedName name="Rupture151_Credit">Worksheet!$M$746</definedName>
    <definedName name="Rupture151_Debit">Worksheet!$L$746</definedName>
    <definedName name="Rupture151_Echu">Worksheet!$W$746</definedName>
    <definedName name="Rupture151_HT">Worksheet!$O$746</definedName>
    <definedName name="Rupture151_Moins_de_120_jours">Worksheet!$AA$746</definedName>
    <definedName name="Rupture151_Moins_de_30_jours">Worksheet!$X$746</definedName>
    <definedName name="Rupture151_Moins_de_60_jours">Worksheet!$Y$746</definedName>
    <definedName name="Rupture151_Moins_de_90_jours">Worksheet!$Z$746</definedName>
    <definedName name="Rupture151_Non_echu">Worksheet!$V$746</definedName>
    <definedName name="Rupture151_Plus_de_120_jours">Worksheet!$AB$746</definedName>
    <definedName name="Rupture151_Solde">Worksheet!$N$746</definedName>
    <definedName name="Rupture151_TVA_10">Worksheet!$R$746</definedName>
    <definedName name="Rupture151_TVA_2.1">Worksheet!$U$746</definedName>
    <definedName name="Rupture151_TVA_20">Worksheet!$Q$746</definedName>
    <definedName name="Rupture151_TVA_5.5">Worksheet!$T$746</definedName>
    <definedName name="Rupture152_Credit">Worksheet!$M$750</definedName>
    <definedName name="Rupture152_Debit">Worksheet!$L$750</definedName>
    <definedName name="Rupture152_Echu">Worksheet!$W$750</definedName>
    <definedName name="Rupture152_HT">Worksheet!$O$750</definedName>
    <definedName name="Rupture152_Moins_de_120_jours">Worksheet!$AA$750</definedName>
    <definedName name="Rupture152_Moins_de_30_jours">Worksheet!$X$750</definedName>
    <definedName name="Rupture152_Moins_de_60_jours">Worksheet!$Y$750</definedName>
    <definedName name="Rupture152_Moins_de_90_jours">Worksheet!$Z$750</definedName>
    <definedName name="Rupture152_Non_echu">Worksheet!$V$750</definedName>
    <definedName name="Rupture152_Plus_de_120_jours">Worksheet!$AB$750</definedName>
    <definedName name="Rupture152_Solde">Worksheet!$N$750</definedName>
    <definedName name="Rupture152_TVA_10">Worksheet!$R$750</definedName>
    <definedName name="Rupture152_TVA_2.1">Worksheet!$U$750</definedName>
    <definedName name="Rupture152_TVA_20">Worksheet!$Q$750</definedName>
    <definedName name="Rupture152_TVA_5.5">Worksheet!$T$750</definedName>
    <definedName name="Rupture153_Credit">Worksheet!$M$753</definedName>
    <definedName name="Rupture153_Debit">Worksheet!$L$753</definedName>
    <definedName name="Rupture153_Echu">Worksheet!$W$753</definedName>
    <definedName name="Rupture153_HT">Worksheet!$O$753</definedName>
    <definedName name="Rupture153_Moins_de_120_jours">Worksheet!$AA$753</definedName>
    <definedName name="Rupture153_Moins_de_30_jours">Worksheet!$X$753</definedName>
    <definedName name="Rupture153_Moins_de_60_jours">Worksheet!$Y$753</definedName>
    <definedName name="Rupture153_Moins_de_90_jours">Worksheet!$Z$753</definedName>
    <definedName name="Rupture153_Non_echu">Worksheet!$V$753</definedName>
    <definedName name="Rupture153_Plus_de_120_jours">Worksheet!$AB$753</definedName>
    <definedName name="Rupture153_Solde">Worksheet!$N$753</definedName>
    <definedName name="Rupture153_TVA_10">Worksheet!$R$753</definedName>
    <definedName name="Rupture153_TVA_2.1">Worksheet!$U$753</definedName>
    <definedName name="Rupture153_TVA_20">Worksheet!$Q$753</definedName>
    <definedName name="Rupture153_TVA_5.5">Worksheet!$T$753</definedName>
    <definedName name="Rupture154_Credit">Worksheet!$M$757</definedName>
    <definedName name="Rupture154_Debit">Worksheet!$L$757</definedName>
    <definedName name="Rupture154_Echu">Worksheet!$W$757</definedName>
    <definedName name="Rupture154_HT">Worksheet!$O$757</definedName>
    <definedName name="Rupture154_Moins_de_120_jours">Worksheet!$AA$757</definedName>
    <definedName name="Rupture154_Moins_de_30_jours">Worksheet!$X$757</definedName>
    <definedName name="Rupture154_Moins_de_60_jours">Worksheet!$Y$757</definedName>
    <definedName name="Rupture154_Moins_de_90_jours">Worksheet!$Z$757</definedName>
    <definedName name="Rupture154_Non_echu">Worksheet!$V$757</definedName>
    <definedName name="Rupture154_Plus_de_120_jours">Worksheet!$AB$757</definedName>
    <definedName name="Rupture154_Solde">Worksheet!$N$757</definedName>
    <definedName name="Rupture154_TVA_10">Worksheet!$R$757</definedName>
    <definedName name="Rupture154_TVA_2.1">Worksheet!$U$757</definedName>
    <definedName name="Rupture154_TVA_20">Worksheet!$Q$757</definedName>
    <definedName name="Rupture154_TVA_5.5">Worksheet!$T$757</definedName>
    <definedName name="Rupture155_Credit">Worksheet!$M$762</definedName>
    <definedName name="Rupture155_Debit">Worksheet!$L$762</definedName>
    <definedName name="Rupture155_Echu">Worksheet!$W$762</definedName>
    <definedName name="Rupture155_HT">Worksheet!$O$762</definedName>
    <definedName name="Rupture155_Moins_de_120_jours">Worksheet!$AA$762</definedName>
    <definedName name="Rupture155_Moins_de_30_jours">Worksheet!$X$762</definedName>
    <definedName name="Rupture155_Moins_de_60_jours">Worksheet!$Y$762</definedName>
    <definedName name="Rupture155_Moins_de_90_jours">Worksheet!$Z$762</definedName>
    <definedName name="Rupture155_Non_echu">Worksheet!$V$762</definedName>
    <definedName name="Rupture155_Plus_de_120_jours">Worksheet!$AB$762</definedName>
    <definedName name="Rupture155_Solde">Worksheet!$N$762</definedName>
    <definedName name="Rupture155_TVA_10">Worksheet!$R$762</definedName>
    <definedName name="Rupture155_TVA_2.1">Worksheet!$U$762</definedName>
    <definedName name="Rupture155_TVA_20">Worksheet!$Q$762</definedName>
    <definedName name="Rupture155_TVA_5.5">Worksheet!$T$762</definedName>
    <definedName name="Rupture156_Credit">Worksheet!$M$767</definedName>
    <definedName name="Rupture156_Debit">Worksheet!$L$767</definedName>
    <definedName name="Rupture156_Echu">Worksheet!$W$767</definedName>
    <definedName name="Rupture156_HT">Worksheet!$O$767</definedName>
    <definedName name="Rupture156_Moins_de_120_jours">Worksheet!$AA$767</definedName>
    <definedName name="Rupture156_Moins_de_30_jours">Worksheet!$X$767</definedName>
    <definedName name="Rupture156_Moins_de_60_jours">Worksheet!$Y$767</definedName>
    <definedName name="Rupture156_Moins_de_90_jours">Worksheet!$Z$767</definedName>
    <definedName name="Rupture156_Non_echu">Worksheet!$V$767</definedName>
    <definedName name="Rupture156_Plus_de_120_jours">Worksheet!$AB$767</definedName>
    <definedName name="Rupture156_Solde">Worksheet!$N$767</definedName>
    <definedName name="Rupture156_TVA_10">Worksheet!$R$767</definedName>
    <definedName name="Rupture156_TVA_2.1">Worksheet!$U$767</definedName>
    <definedName name="Rupture156_TVA_20">Worksheet!$Q$767</definedName>
    <definedName name="Rupture156_TVA_5.5">Worksheet!$T$767</definedName>
    <definedName name="Rupture157_Credit">Worksheet!$M$773</definedName>
    <definedName name="Rupture157_Debit">Worksheet!$L$773</definedName>
    <definedName name="Rupture157_Echu">Worksheet!$W$773</definedName>
    <definedName name="Rupture157_HT">Worksheet!$O$773</definedName>
    <definedName name="Rupture157_Moins_de_120_jours">Worksheet!$AA$773</definedName>
    <definedName name="Rupture157_Moins_de_30_jours">Worksheet!$X$773</definedName>
    <definedName name="Rupture157_Moins_de_60_jours">Worksheet!$Y$773</definedName>
    <definedName name="Rupture157_Moins_de_90_jours">Worksheet!$Z$773</definedName>
    <definedName name="Rupture157_Non_echu">Worksheet!$V$773</definedName>
    <definedName name="Rupture157_Plus_de_120_jours">Worksheet!$AB$773</definedName>
    <definedName name="Rupture157_Solde">Worksheet!$N$773</definedName>
    <definedName name="Rupture157_TVA_10">Worksheet!$R$773</definedName>
    <definedName name="Rupture157_TVA_2.1">Worksheet!$U$773</definedName>
    <definedName name="Rupture157_TVA_20">Worksheet!$Q$773</definedName>
    <definedName name="Rupture157_TVA_5.5">Worksheet!$T$773</definedName>
    <definedName name="Rupture158_Credit">Worksheet!$M$780</definedName>
    <definedName name="Rupture158_Debit">Worksheet!$L$780</definedName>
    <definedName name="Rupture158_Echu">Worksheet!$W$780</definedName>
    <definedName name="Rupture158_HT">Worksheet!$O$780</definedName>
    <definedName name="Rupture158_Moins_de_120_jours">Worksheet!$AA$780</definedName>
    <definedName name="Rupture158_Moins_de_30_jours">Worksheet!$X$780</definedName>
    <definedName name="Rupture158_Moins_de_60_jours">Worksheet!$Y$780</definedName>
    <definedName name="Rupture158_Moins_de_90_jours">Worksheet!$Z$780</definedName>
    <definedName name="Rupture158_Non_echu">Worksheet!$V$780</definedName>
    <definedName name="Rupture158_Plus_de_120_jours">Worksheet!$AB$780</definedName>
    <definedName name="Rupture158_Solde">Worksheet!$N$780</definedName>
    <definedName name="Rupture158_TVA_10">Worksheet!$R$780</definedName>
    <definedName name="Rupture158_TVA_2.1">Worksheet!$U$780</definedName>
    <definedName name="Rupture158_TVA_20">Worksheet!$Q$780</definedName>
    <definedName name="Rupture158_TVA_5.5">Worksheet!$T$780</definedName>
    <definedName name="Rupture159_Credit">Worksheet!$M$784</definedName>
    <definedName name="Rupture159_Debit">Worksheet!$L$784</definedName>
    <definedName name="Rupture159_Echu">Worksheet!$W$784</definedName>
    <definedName name="Rupture159_HT">Worksheet!$O$784</definedName>
    <definedName name="Rupture159_Moins_de_120_jours">Worksheet!$AA$784</definedName>
    <definedName name="Rupture159_Moins_de_30_jours">Worksheet!$X$784</definedName>
    <definedName name="Rupture159_Moins_de_60_jours">Worksheet!$Y$784</definedName>
    <definedName name="Rupture159_Moins_de_90_jours">Worksheet!$Z$784</definedName>
    <definedName name="Rupture159_Non_echu">Worksheet!$V$784</definedName>
    <definedName name="Rupture159_Plus_de_120_jours">Worksheet!$AB$784</definedName>
    <definedName name="Rupture159_Solde">Worksheet!$N$784</definedName>
    <definedName name="Rupture159_TVA_10">Worksheet!$R$784</definedName>
    <definedName name="Rupture159_TVA_2.1">Worksheet!$U$784</definedName>
    <definedName name="Rupture159_TVA_20">Worksheet!$Q$784</definedName>
    <definedName name="Rupture159_TVA_5.5">Worksheet!$T$784</definedName>
    <definedName name="Rupture16_Credit">Worksheet!$M$105</definedName>
    <definedName name="Rupture16_Debit">Worksheet!$L$105</definedName>
    <definedName name="Rupture16_Echu">Worksheet!$W$105</definedName>
    <definedName name="Rupture16_HT">Worksheet!$O$105</definedName>
    <definedName name="Rupture16_Moins_de_120_jours">Worksheet!$AA$105</definedName>
    <definedName name="Rupture16_Moins_de_30_jours">Worksheet!$X$105</definedName>
    <definedName name="Rupture16_Moins_de_60_jours">Worksheet!$Y$105</definedName>
    <definedName name="Rupture16_Moins_de_90_jours">Worksheet!$Z$105</definedName>
    <definedName name="Rupture16_Non_echu">Worksheet!$V$105</definedName>
    <definedName name="Rupture16_Plus_de_120_jours">Worksheet!$AB$105</definedName>
    <definedName name="Rupture16_Solde">Worksheet!$N$105</definedName>
    <definedName name="Rupture16_TVA_10">Worksheet!$R$105</definedName>
    <definedName name="Rupture16_TVA_2.1">Worksheet!$U$105</definedName>
    <definedName name="Rupture16_TVA_20">Worksheet!$Q$105</definedName>
    <definedName name="Rupture16_TVA_5.5">Worksheet!$T$105</definedName>
    <definedName name="Rupture160_Credit">Worksheet!$M$788</definedName>
    <definedName name="Rupture160_Debit">Worksheet!$L$788</definedName>
    <definedName name="Rupture160_Echu">Worksheet!$W$788</definedName>
    <definedName name="Rupture160_HT">Worksheet!$O$788</definedName>
    <definedName name="Rupture160_Moins_de_120_jours">Worksheet!$AA$788</definedName>
    <definedName name="Rupture160_Moins_de_30_jours">Worksheet!$X$788</definedName>
    <definedName name="Rupture160_Moins_de_60_jours">Worksheet!$Y$788</definedName>
    <definedName name="Rupture160_Moins_de_90_jours">Worksheet!$Z$788</definedName>
    <definedName name="Rupture160_Non_echu">Worksheet!$V$788</definedName>
    <definedName name="Rupture160_Plus_de_120_jours">Worksheet!$AB$788</definedName>
    <definedName name="Rupture160_Solde">Worksheet!$N$788</definedName>
    <definedName name="Rupture160_TVA_10">Worksheet!$R$788</definedName>
    <definedName name="Rupture160_TVA_2.1">Worksheet!$U$788</definedName>
    <definedName name="Rupture160_TVA_20">Worksheet!$Q$788</definedName>
    <definedName name="Rupture160_TVA_5.5">Worksheet!$T$788</definedName>
    <definedName name="Rupture161_Credit">Worksheet!$M$791</definedName>
    <definedName name="Rupture161_Debit">Worksheet!$L$791</definedName>
    <definedName name="Rupture161_Echu">Worksheet!$W$791</definedName>
    <definedName name="Rupture161_HT">Worksheet!$O$791</definedName>
    <definedName name="Rupture161_Moins_de_120_jours">Worksheet!$AA$791</definedName>
    <definedName name="Rupture161_Moins_de_30_jours">Worksheet!$X$791</definedName>
    <definedName name="Rupture161_Moins_de_60_jours">Worksheet!$Y$791</definedName>
    <definedName name="Rupture161_Moins_de_90_jours">Worksheet!$Z$791</definedName>
    <definedName name="Rupture161_Non_echu">Worksheet!$V$791</definedName>
    <definedName name="Rupture161_Plus_de_120_jours">Worksheet!$AB$791</definedName>
    <definedName name="Rupture161_Solde">Worksheet!$N$791</definedName>
    <definedName name="Rupture161_TVA_10">Worksheet!$R$791</definedName>
    <definedName name="Rupture161_TVA_2.1">Worksheet!$U$791</definedName>
    <definedName name="Rupture161_TVA_20">Worksheet!$Q$791</definedName>
    <definedName name="Rupture161_TVA_5.5">Worksheet!$T$791</definedName>
    <definedName name="Rupture162_Credit">Worksheet!$M$794</definedName>
    <definedName name="Rupture162_Debit">Worksheet!$L$794</definedName>
    <definedName name="Rupture162_Echu">Worksheet!$W$794</definedName>
    <definedName name="Rupture162_HT">Worksheet!$O$794</definedName>
    <definedName name="Rupture162_Moins_de_120_jours">Worksheet!$AA$794</definedName>
    <definedName name="Rupture162_Moins_de_30_jours">Worksheet!$X$794</definedName>
    <definedName name="Rupture162_Moins_de_60_jours">Worksheet!$Y$794</definedName>
    <definedName name="Rupture162_Moins_de_90_jours">Worksheet!$Z$794</definedName>
    <definedName name="Rupture162_Non_echu">Worksheet!$V$794</definedName>
    <definedName name="Rupture162_Plus_de_120_jours">Worksheet!$AB$794</definedName>
    <definedName name="Rupture162_Solde">Worksheet!$N$794</definedName>
    <definedName name="Rupture162_TVA_10">Worksheet!$R$794</definedName>
    <definedName name="Rupture162_TVA_2.1">Worksheet!$U$794</definedName>
    <definedName name="Rupture162_TVA_20">Worksheet!$Q$794</definedName>
    <definedName name="Rupture162_TVA_5.5">Worksheet!$T$794</definedName>
    <definedName name="Rupture163_Credit">Worksheet!$M$798</definedName>
    <definedName name="Rupture163_Debit">Worksheet!$L$798</definedName>
    <definedName name="Rupture163_Echu">Worksheet!$W$798</definedName>
    <definedName name="Rupture163_HT">Worksheet!$O$798</definedName>
    <definedName name="Rupture163_Moins_de_120_jours">Worksheet!$AA$798</definedName>
    <definedName name="Rupture163_Moins_de_30_jours">Worksheet!$X$798</definedName>
    <definedName name="Rupture163_Moins_de_60_jours">Worksheet!$Y$798</definedName>
    <definedName name="Rupture163_Moins_de_90_jours">Worksheet!$Z$798</definedName>
    <definedName name="Rupture163_Non_echu">Worksheet!$V$798</definedName>
    <definedName name="Rupture163_Plus_de_120_jours">Worksheet!$AB$798</definedName>
    <definedName name="Rupture163_Solde">Worksheet!$N$798</definedName>
    <definedName name="Rupture163_TVA_10">Worksheet!$R$798</definedName>
    <definedName name="Rupture163_TVA_2.1">Worksheet!$U$798</definedName>
    <definedName name="Rupture163_TVA_20">Worksheet!$Q$798</definedName>
    <definedName name="Rupture163_TVA_5.5">Worksheet!$T$798</definedName>
    <definedName name="Rupture164_Credit">Worksheet!$M$801</definedName>
    <definedName name="Rupture164_Debit">Worksheet!$L$801</definedName>
    <definedName name="Rupture164_Echu">Worksheet!$W$801</definedName>
    <definedName name="Rupture164_HT">Worksheet!$O$801</definedName>
    <definedName name="Rupture164_Moins_de_120_jours">Worksheet!$AA$801</definedName>
    <definedName name="Rupture164_Moins_de_30_jours">Worksheet!$X$801</definedName>
    <definedName name="Rupture164_Moins_de_60_jours">Worksheet!$Y$801</definedName>
    <definedName name="Rupture164_Moins_de_90_jours">Worksheet!$Z$801</definedName>
    <definedName name="Rupture164_Non_echu">Worksheet!$V$801</definedName>
    <definedName name="Rupture164_Plus_de_120_jours">Worksheet!$AB$801</definedName>
    <definedName name="Rupture164_Solde">Worksheet!$N$801</definedName>
    <definedName name="Rupture164_TVA_10">Worksheet!$R$801</definedName>
    <definedName name="Rupture164_TVA_2.1">Worksheet!$U$801</definedName>
    <definedName name="Rupture164_TVA_20">Worksheet!$Q$801</definedName>
    <definedName name="Rupture164_TVA_5.5">Worksheet!$T$801</definedName>
    <definedName name="Rupture165_Credit">Worksheet!$M$805</definedName>
    <definedName name="Rupture165_Debit">Worksheet!$L$805</definedName>
    <definedName name="Rupture165_Echu">Worksheet!$W$805</definedName>
    <definedName name="Rupture165_HT">Worksheet!$O$805</definedName>
    <definedName name="Rupture165_Moins_de_120_jours">Worksheet!$AA$805</definedName>
    <definedName name="Rupture165_Moins_de_30_jours">Worksheet!$X$805</definedName>
    <definedName name="Rupture165_Moins_de_60_jours">Worksheet!$Y$805</definedName>
    <definedName name="Rupture165_Moins_de_90_jours">Worksheet!$Z$805</definedName>
    <definedName name="Rupture165_Non_echu">Worksheet!$V$805</definedName>
    <definedName name="Rupture165_Plus_de_120_jours">Worksheet!$AB$805</definedName>
    <definedName name="Rupture165_Solde">Worksheet!$N$805</definedName>
    <definedName name="Rupture165_TVA_10">Worksheet!$R$805</definedName>
    <definedName name="Rupture165_TVA_2.1">Worksheet!$U$805</definedName>
    <definedName name="Rupture165_TVA_20">Worksheet!$Q$805</definedName>
    <definedName name="Rupture165_TVA_5.5">Worksheet!$T$805</definedName>
    <definedName name="Rupture166_Credit">Worksheet!$M$808</definedName>
    <definedName name="Rupture166_Debit">Worksheet!$L$808</definedName>
    <definedName name="Rupture166_Echu">Worksheet!$W$808</definedName>
    <definedName name="Rupture166_HT">Worksheet!$O$808</definedName>
    <definedName name="Rupture166_Moins_de_120_jours">Worksheet!$AA$808</definedName>
    <definedName name="Rupture166_Moins_de_30_jours">Worksheet!$X$808</definedName>
    <definedName name="Rupture166_Moins_de_60_jours">Worksheet!$Y$808</definedName>
    <definedName name="Rupture166_Moins_de_90_jours">Worksheet!$Z$808</definedName>
    <definedName name="Rupture166_Non_echu">Worksheet!$V$808</definedName>
    <definedName name="Rupture166_Plus_de_120_jours">Worksheet!$AB$808</definedName>
    <definedName name="Rupture166_Solde">Worksheet!$N$808</definedName>
    <definedName name="Rupture166_TVA_10">Worksheet!$R$808</definedName>
    <definedName name="Rupture166_TVA_2.1">Worksheet!$U$808</definedName>
    <definedName name="Rupture166_TVA_20">Worksheet!$Q$808</definedName>
    <definedName name="Rupture166_TVA_5.5">Worksheet!$T$808</definedName>
    <definedName name="Rupture167_Credit">Worksheet!$M$811</definedName>
    <definedName name="Rupture167_Debit">Worksheet!$L$811</definedName>
    <definedName name="Rupture167_Echu">Worksheet!$W$811</definedName>
    <definedName name="Rupture167_HT">Worksheet!$O$811</definedName>
    <definedName name="Rupture167_Moins_de_120_jours">Worksheet!$AA$811</definedName>
    <definedName name="Rupture167_Moins_de_30_jours">Worksheet!$X$811</definedName>
    <definedName name="Rupture167_Moins_de_60_jours">Worksheet!$Y$811</definedName>
    <definedName name="Rupture167_Moins_de_90_jours">Worksheet!$Z$811</definedName>
    <definedName name="Rupture167_Non_echu">Worksheet!$V$811</definedName>
    <definedName name="Rupture167_Plus_de_120_jours">Worksheet!$AB$811</definedName>
    <definedName name="Rupture167_Solde">Worksheet!$N$811</definedName>
    <definedName name="Rupture167_TVA_10">Worksheet!$R$811</definedName>
    <definedName name="Rupture167_TVA_2.1">Worksheet!$U$811</definedName>
    <definedName name="Rupture167_TVA_20">Worksheet!$Q$811</definedName>
    <definedName name="Rupture167_TVA_5.5">Worksheet!$T$811</definedName>
    <definedName name="Rupture168_Credit">Worksheet!$M$814</definedName>
    <definedName name="Rupture168_Debit">Worksheet!$L$814</definedName>
    <definedName name="Rupture168_Echu">Worksheet!$W$814</definedName>
    <definedName name="Rupture168_HT">Worksheet!$O$814</definedName>
    <definedName name="Rupture168_Moins_de_120_jours">Worksheet!$AA$814</definedName>
    <definedName name="Rupture168_Moins_de_30_jours">Worksheet!$X$814</definedName>
    <definedName name="Rupture168_Moins_de_60_jours">Worksheet!$Y$814</definedName>
    <definedName name="Rupture168_Moins_de_90_jours">Worksheet!$Z$814</definedName>
    <definedName name="Rupture168_Non_echu">Worksheet!$V$814</definedName>
    <definedName name="Rupture168_Plus_de_120_jours">Worksheet!$AB$814</definedName>
    <definedName name="Rupture168_Solde">Worksheet!$N$814</definedName>
    <definedName name="Rupture168_TVA_10">Worksheet!$R$814</definedName>
    <definedName name="Rupture168_TVA_2.1">Worksheet!$U$814</definedName>
    <definedName name="Rupture168_TVA_20">Worksheet!$Q$814</definedName>
    <definedName name="Rupture168_TVA_5.5">Worksheet!$T$814</definedName>
    <definedName name="Rupture169_Credit">Worksheet!$M$817</definedName>
    <definedName name="Rupture169_Debit">Worksheet!$L$817</definedName>
    <definedName name="Rupture169_Echu">Worksheet!$W$817</definedName>
    <definedName name="Rupture169_HT">Worksheet!$O$817</definedName>
    <definedName name="Rupture169_Moins_de_120_jours">Worksheet!$AA$817</definedName>
    <definedName name="Rupture169_Moins_de_30_jours">Worksheet!$X$817</definedName>
    <definedName name="Rupture169_Moins_de_60_jours">Worksheet!$Y$817</definedName>
    <definedName name="Rupture169_Moins_de_90_jours">Worksheet!$Z$817</definedName>
    <definedName name="Rupture169_Non_echu">Worksheet!$V$817</definedName>
    <definedName name="Rupture169_Plus_de_120_jours">Worksheet!$AB$817</definedName>
    <definedName name="Rupture169_Solde">Worksheet!$N$817</definedName>
    <definedName name="Rupture169_TVA_10">Worksheet!$R$817</definedName>
    <definedName name="Rupture169_TVA_2.1">Worksheet!$U$817</definedName>
    <definedName name="Rupture169_TVA_20">Worksheet!$Q$817</definedName>
    <definedName name="Rupture169_TVA_5.5">Worksheet!$T$817</definedName>
    <definedName name="Rupture17_Credit">Worksheet!$M$108</definedName>
    <definedName name="Rupture17_Debit">Worksheet!$L$108</definedName>
    <definedName name="Rupture17_Echu">Worksheet!$W$108</definedName>
    <definedName name="Rupture17_HT">Worksheet!$O$108</definedName>
    <definedName name="Rupture17_Moins_de_120_jours">Worksheet!$AA$108</definedName>
    <definedName name="Rupture17_Moins_de_30_jours">Worksheet!$X$108</definedName>
    <definedName name="Rupture17_Moins_de_60_jours">Worksheet!$Y$108</definedName>
    <definedName name="Rupture17_Moins_de_90_jours">Worksheet!$Z$108</definedName>
    <definedName name="Rupture17_Non_echu">Worksheet!$V$108</definedName>
    <definedName name="Rupture17_Plus_de_120_jours">Worksheet!$AB$108</definedName>
    <definedName name="Rupture17_Solde">Worksheet!$N$108</definedName>
    <definedName name="Rupture17_TVA_10">Worksheet!$R$108</definedName>
    <definedName name="Rupture17_TVA_2.1">Worksheet!$U$108</definedName>
    <definedName name="Rupture17_TVA_20">Worksheet!$Q$108</definedName>
    <definedName name="Rupture17_TVA_5.5">Worksheet!$T$108</definedName>
    <definedName name="Rupture170_Credit">Worksheet!$M$822</definedName>
    <definedName name="Rupture170_Debit">Worksheet!$L$822</definedName>
    <definedName name="Rupture170_Echu">Worksheet!$W$822</definedName>
    <definedName name="Rupture170_HT">Worksheet!$O$822</definedName>
    <definedName name="Rupture170_Moins_de_120_jours">Worksheet!$AA$822</definedName>
    <definedName name="Rupture170_Moins_de_30_jours">Worksheet!$X$822</definedName>
    <definedName name="Rupture170_Moins_de_60_jours">Worksheet!$Y$822</definedName>
    <definedName name="Rupture170_Moins_de_90_jours">Worksheet!$Z$822</definedName>
    <definedName name="Rupture170_Non_echu">Worksheet!$V$822</definedName>
    <definedName name="Rupture170_Plus_de_120_jours">Worksheet!$AB$822</definedName>
    <definedName name="Rupture170_Solde">Worksheet!$N$822</definedName>
    <definedName name="Rupture170_TVA_10">Worksheet!$R$822</definedName>
    <definedName name="Rupture170_TVA_2.1">Worksheet!$U$822</definedName>
    <definedName name="Rupture170_TVA_20">Worksheet!$Q$822</definedName>
    <definedName name="Rupture170_TVA_5.5">Worksheet!$T$822</definedName>
    <definedName name="Rupture171_Credit">Worksheet!$M$825</definedName>
    <definedName name="Rupture171_Debit">Worksheet!$L$825</definedName>
    <definedName name="Rupture171_Echu">Worksheet!$W$825</definedName>
    <definedName name="Rupture171_HT">Worksheet!$O$825</definedName>
    <definedName name="Rupture171_Moins_de_120_jours">Worksheet!$AA$825</definedName>
    <definedName name="Rupture171_Moins_de_30_jours">Worksheet!$X$825</definedName>
    <definedName name="Rupture171_Moins_de_60_jours">Worksheet!$Y$825</definedName>
    <definedName name="Rupture171_Moins_de_90_jours">Worksheet!$Z$825</definedName>
    <definedName name="Rupture171_Non_echu">Worksheet!$V$825</definedName>
    <definedName name="Rupture171_Plus_de_120_jours">Worksheet!$AB$825</definedName>
    <definedName name="Rupture171_Solde">Worksheet!$N$825</definedName>
    <definedName name="Rupture171_TVA_10">Worksheet!$R$825</definedName>
    <definedName name="Rupture171_TVA_2.1">Worksheet!$U$825</definedName>
    <definedName name="Rupture171_TVA_20">Worksheet!$Q$825</definedName>
    <definedName name="Rupture171_TVA_5.5">Worksheet!$T$825</definedName>
    <definedName name="Rupture172_Credit">Worksheet!$M$830</definedName>
    <definedName name="Rupture172_Debit">Worksheet!$L$830</definedName>
    <definedName name="Rupture172_Echu">Worksheet!$W$830</definedName>
    <definedName name="Rupture172_HT">Worksheet!$O$830</definedName>
    <definedName name="Rupture172_Moins_de_120_jours">Worksheet!$AA$830</definedName>
    <definedName name="Rupture172_Moins_de_30_jours">Worksheet!$X$830</definedName>
    <definedName name="Rupture172_Moins_de_60_jours">Worksheet!$Y$830</definedName>
    <definedName name="Rupture172_Moins_de_90_jours">Worksheet!$Z$830</definedName>
    <definedName name="Rupture172_Non_echu">Worksheet!$V$830</definedName>
    <definedName name="Rupture172_Plus_de_120_jours">Worksheet!$AB$830</definedName>
    <definedName name="Rupture172_Solde">Worksheet!$N$830</definedName>
    <definedName name="Rupture172_TVA_10">Worksheet!$R$830</definedName>
    <definedName name="Rupture172_TVA_2.1">Worksheet!$U$830</definedName>
    <definedName name="Rupture172_TVA_20">Worksheet!$Q$830</definedName>
    <definedName name="Rupture172_TVA_5.5">Worksheet!$T$830</definedName>
    <definedName name="Rupture173_Credit">Worksheet!$M$834</definedName>
    <definedName name="Rupture173_Debit">Worksheet!$L$834</definedName>
    <definedName name="Rupture173_Echu">Worksheet!$W$834</definedName>
    <definedName name="Rupture173_HT">Worksheet!$O$834</definedName>
    <definedName name="Rupture173_Moins_de_120_jours">Worksheet!$AA$834</definedName>
    <definedName name="Rupture173_Moins_de_30_jours">Worksheet!$X$834</definedName>
    <definedName name="Rupture173_Moins_de_60_jours">Worksheet!$Y$834</definedName>
    <definedName name="Rupture173_Moins_de_90_jours">Worksheet!$Z$834</definedName>
    <definedName name="Rupture173_Non_echu">Worksheet!$V$834</definedName>
    <definedName name="Rupture173_Plus_de_120_jours">Worksheet!$AB$834</definedName>
    <definedName name="Rupture173_Solde">Worksheet!$N$834</definedName>
    <definedName name="Rupture173_TVA_10">Worksheet!$R$834</definedName>
    <definedName name="Rupture173_TVA_2.1">Worksheet!$U$834</definedName>
    <definedName name="Rupture173_TVA_20">Worksheet!$Q$834</definedName>
    <definedName name="Rupture173_TVA_5.5">Worksheet!$T$834</definedName>
    <definedName name="Rupture174_Credit">Worksheet!$M$837</definedName>
    <definedName name="Rupture174_Debit">Worksheet!$L$837</definedName>
    <definedName name="Rupture174_Echu">Worksheet!$W$837</definedName>
    <definedName name="Rupture174_HT">Worksheet!$O$837</definedName>
    <definedName name="Rupture174_Moins_de_120_jours">Worksheet!$AA$837</definedName>
    <definedName name="Rupture174_Moins_de_30_jours">Worksheet!$X$837</definedName>
    <definedName name="Rupture174_Moins_de_60_jours">Worksheet!$Y$837</definedName>
    <definedName name="Rupture174_Moins_de_90_jours">Worksheet!$Z$837</definedName>
    <definedName name="Rupture174_Non_echu">Worksheet!$V$837</definedName>
    <definedName name="Rupture174_Plus_de_120_jours">Worksheet!$AB$837</definedName>
    <definedName name="Rupture174_Solde">Worksheet!$N$837</definedName>
    <definedName name="Rupture174_TVA_10">Worksheet!$R$837</definedName>
    <definedName name="Rupture174_TVA_2.1">Worksheet!$U$837</definedName>
    <definedName name="Rupture174_TVA_20">Worksheet!$Q$837</definedName>
    <definedName name="Rupture174_TVA_5.5">Worksheet!$T$837</definedName>
    <definedName name="Rupture175_Credit">Worksheet!$M$841</definedName>
    <definedName name="Rupture175_Debit">Worksheet!$L$841</definedName>
    <definedName name="Rupture175_Echu">Worksheet!$W$841</definedName>
    <definedName name="Rupture175_HT">Worksheet!$O$841</definedName>
    <definedName name="Rupture175_Moins_de_120_jours">Worksheet!$AA$841</definedName>
    <definedName name="Rupture175_Moins_de_30_jours">Worksheet!$X$841</definedName>
    <definedName name="Rupture175_Moins_de_60_jours">Worksheet!$Y$841</definedName>
    <definedName name="Rupture175_Moins_de_90_jours">Worksheet!$Z$841</definedName>
    <definedName name="Rupture175_Non_echu">Worksheet!$V$841</definedName>
    <definedName name="Rupture175_Plus_de_120_jours">Worksheet!$AB$841</definedName>
    <definedName name="Rupture175_Solde">Worksheet!$N$841</definedName>
    <definedName name="Rupture175_TVA_10">Worksheet!$R$841</definedName>
    <definedName name="Rupture175_TVA_2.1">Worksheet!$U$841</definedName>
    <definedName name="Rupture175_TVA_20">Worksheet!$Q$841</definedName>
    <definedName name="Rupture175_TVA_5.5">Worksheet!$T$841</definedName>
    <definedName name="Rupture176_Credit">Worksheet!$M$844</definedName>
    <definedName name="Rupture176_Debit">Worksheet!$L$844</definedName>
    <definedName name="Rupture176_Echu">Worksheet!$W$844</definedName>
    <definedName name="Rupture176_HT">Worksheet!$O$844</definedName>
    <definedName name="Rupture176_Moins_de_120_jours">Worksheet!$AA$844</definedName>
    <definedName name="Rupture176_Moins_de_30_jours">Worksheet!$X$844</definedName>
    <definedName name="Rupture176_Moins_de_60_jours">Worksheet!$Y$844</definedName>
    <definedName name="Rupture176_Moins_de_90_jours">Worksheet!$Z$844</definedName>
    <definedName name="Rupture176_Non_echu">Worksheet!$V$844</definedName>
    <definedName name="Rupture176_Plus_de_120_jours">Worksheet!$AB$844</definedName>
    <definedName name="Rupture176_Solde">Worksheet!$N$844</definedName>
    <definedName name="Rupture176_TVA_10">Worksheet!$R$844</definedName>
    <definedName name="Rupture176_TVA_2.1">Worksheet!$U$844</definedName>
    <definedName name="Rupture176_TVA_20">Worksheet!$Q$844</definedName>
    <definedName name="Rupture176_TVA_5.5">Worksheet!$T$844</definedName>
    <definedName name="Rupture177_Credit">Worksheet!$M$848</definedName>
    <definedName name="Rupture177_Debit">Worksheet!$L$848</definedName>
    <definedName name="Rupture177_Echu">Worksheet!$W$848</definedName>
    <definedName name="Rupture177_HT">Worksheet!$O$848</definedName>
    <definedName name="Rupture177_Moins_de_120_jours">Worksheet!$AA$848</definedName>
    <definedName name="Rupture177_Moins_de_30_jours">Worksheet!$X$848</definedName>
    <definedName name="Rupture177_Moins_de_60_jours">Worksheet!$Y$848</definedName>
    <definedName name="Rupture177_Moins_de_90_jours">Worksheet!$Z$848</definedName>
    <definedName name="Rupture177_Non_echu">Worksheet!$V$848</definedName>
    <definedName name="Rupture177_Plus_de_120_jours">Worksheet!$AB$848</definedName>
    <definedName name="Rupture177_Solde">Worksheet!$N$848</definedName>
    <definedName name="Rupture177_TVA_10">Worksheet!$R$848</definedName>
    <definedName name="Rupture177_TVA_2.1">Worksheet!$U$848</definedName>
    <definedName name="Rupture177_TVA_20">Worksheet!$Q$848</definedName>
    <definedName name="Rupture177_TVA_5.5">Worksheet!$T$848</definedName>
    <definedName name="Rupture178_Credit">Worksheet!$M$851</definedName>
    <definedName name="Rupture178_Debit">Worksheet!$L$851</definedName>
    <definedName name="Rupture178_Echu">Worksheet!$W$851</definedName>
    <definedName name="Rupture178_HT">Worksheet!$O$851</definedName>
    <definedName name="Rupture178_Moins_de_120_jours">Worksheet!$AA$851</definedName>
    <definedName name="Rupture178_Moins_de_30_jours">Worksheet!$X$851</definedName>
    <definedName name="Rupture178_Moins_de_60_jours">Worksheet!$Y$851</definedName>
    <definedName name="Rupture178_Moins_de_90_jours">Worksheet!$Z$851</definedName>
    <definedName name="Rupture178_Non_echu">Worksheet!$V$851</definedName>
    <definedName name="Rupture178_Plus_de_120_jours">Worksheet!$AB$851</definedName>
    <definedName name="Rupture178_Solde">Worksheet!$N$851</definedName>
    <definedName name="Rupture178_TVA_10">Worksheet!$R$851</definedName>
    <definedName name="Rupture178_TVA_2.1">Worksheet!$U$851</definedName>
    <definedName name="Rupture178_TVA_20">Worksheet!$Q$851</definedName>
    <definedName name="Rupture178_TVA_5.5">Worksheet!$T$851</definedName>
    <definedName name="Rupture179_Credit">Worksheet!$M$854</definedName>
    <definedName name="Rupture179_Debit">Worksheet!$L$854</definedName>
    <definedName name="Rupture179_Echu">Worksheet!$W$854</definedName>
    <definedName name="Rupture179_HT">Worksheet!$O$854</definedName>
    <definedName name="Rupture179_Moins_de_120_jours">Worksheet!$AA$854</definedName>
    <definedName name="Rupture179_Moins_de_30_jours">Worksheet!$X$854</definedName>
    <definedName name="Rupture179_Moins_de_60_jours">Worksheet!$Y$854</definedName>
    <definedName name="Rupture179_Moins_de_90_jours">Worksheet!$Z$854</definedName>
    <definedName name="Rupture179_Non_echu">Worksheet!$V$854</definedName>
    <definedName name="Rupture179_Plus_de_120_jours">Worksheet!$AB$854</definedName>
    <definedName name="Rupture179_Solde">Worksheet!$N$854</definedName>
    <definedName name="Rupture179_TVA_10">Worksheet!$R$854</definedName>
    <definedName name="Rupture179_TVA_2.1">Worksheet!$U$854</definedName>
    <definedName name="Rupture179_TVA_20">Worksheet!$Q$854</definedName>
    <definedName name="Rupture179_TVA_5.5">Worksheet!$T$854</definedName>
    <definedName name="Rupture18_Credit">Worksheet!$M$114</definedName>
    <definedName name="Rupture18_Debit">Worksheet!$L$114</definedName>
    <definedName name="Rupture18_Echu">Worksheet!$W$114</definedName>
    <definedName name="Rupture18_HT">Worksheet!$O$114</definedName>
    <definedName name="Rupture18_Moins_de_120_jours">Worksheet!$AA$114</definedName>
    <definedName name="Rupture18_Moins_de_30_jours">Worksheet!$X$114</definedName>
    <definedName name="Rupture18_Moins_de_60_jours">Worksheet!$Y$114</definedName>
    <definedName name="Rupture18_Moins_de_90_jours">Worksheet!$Z$114</definedName>
    <definedName name="Rupture18_Non_echu">Worksheet!$V$114</definedName>
    <definedName name="Rupture18_Plus_de_120_jours">Worksheet!$AB$114</definedName>
    <definedName name="Rupture18_Solde">Worksheet!$N$114</definedName>
    <definedName name="Rupture18_TVA_10">Worksheet!$R$114</definedName>
    <definedName name="Rupture18_TVA_2.1">Worksheet!$U$114</definedName>
    <definedName name="Rupture18_TVA_20">Worksheet!$Q$114</definedName>
    <definedName name="Rupture18_TVA_5.5">Worksheet!$T$114</definedName>
    <definedName name="Rupture180_Credit">Worksheet!$M$863</definedName>
    <definedName name="Rupture180_Debit">Worksheet!$L$863</definedName>
    <definedName name="Rupture180_Echu">Worksheet!$W$863</definedName>
    <definedName name="Rupture180_HT">Worksheet!$O$863</definedName>
    <definedName name="Rupture180_Moins_de_120_jours">Worksheet!$AA$863</definedName>
    <definedName name="Rupture180_Moins_de_30_jours">Worksheet!$X$863</definedName>
    <definedName name="Rupture180_Moins_de_60_jours">Worksheet!$Y$863</definedName>
    <definedName name="Rupture180_Moins_de_90_jours">Worksheet!$Z$863</definedName>
    <definedName name="Rupture180_Non_echu">Worksheet!$V$863</definedName>
    <definedName name="Rupture180_Plus_de_120_jours">Worksheet!$AB$863</definedName>
    <definedName name="Rupture180_Solde">Worksheet!$N$863</definedName>
    <definedName name="Rupture180_TVA_10">Worksheet!$R$863</definedName>
    <definedName name="Rupture180_TVA_2.1">Worksheet!$U$863</definedName>
    <definedName name="Rupture180_TVA_20">Worksheet!$Q$863</definedName>
    <definedName name="Rupture180_TVA_5.5">Worksheet!$T$863</definedName>
    <definedName name="Rupture181_Credit">Worksheet!$M$866</definedName>
    <definedName name="Rupture181_Debit">Worksheet!$L$866</definedName>
    <definedName name="Rupture181_Echu">Worksheet!$W$866</definedName>
    <definedName name="Rupture181_HT">Worksheet!$O$866</definedName>
    <definedName name="Rupture181_Moins_de_120_jours">Worksheet!$AA$866</definedName>
    <definedName name="Rupture181_Moins_de_30_jours">Worksheet!$X$866</definedName>
    <definedName name="Rupture181_Moins_de_60_jours">Worksheet!$Y$866</definedName>
    <definedName name="Rupture181_Moins_de_90_jours">Worksheet!$Z$866</definedName>
    <definedName name="Rupture181_Non_echu">Worksheet!$V$866</definedName>
    <definedName name="Rupture181_Plus_de_120_jours">Worksheet!$AB$866</definedName>
    <definedName name="Rupture181_Solde">Worksheet!$N$866</definedName>
    <definedName name="Rupture181_TVA_10">Worksheet!$R$866</definedName>
    <definedName name="Rupture181_TVA_2.1">Worksheet!$U$866</definedName>
    <definedName name="Rupture181_TVA_20">Worksheet!$Q$866</definedName>
    <definedName name="Rupture181_TVA_5.5">Worksheet!$T$866</definedName>
    <definedName name="Rupture182_Credit">Worksheet!$M$869</definedName>
    <definedName name="Rupture182_Debit">Worksheet!$L$869</definedName>
    <definedName name="Rupture182_Echu">Worksheet!$W$869</definedName>
    <definedName name="Rupture182_HT">Worksheet!$O$869</definedName>
    <definedName name="Rupture182_Moins_de_120_jours">Worksheet!$AA$869</definedName>
    <definedName name="Rupture182_Moins_de_30_jours">Worksheet!$X$869</definedName>
    <definedName name="Rupture182_Moins_de_60_jours">Worksheet!$Y$869</definedName>
    <definedName name="Rupture182_Moins_de_90_jours">Worksheet!$Z$869</definedName>
    <definedName name="Rupture182_Non_echu">Worksheet!$V$869</definedName>
    <definedName name="Rupture182_Plus_de_120_jours">Worksheet!$AB$869</definedName>
    <definedName name="Rupture182_Solde">Worksheet!$N$869</definedName>
    <definedName name="Rupture182_TVA_10">Worksheet!$R$869</definedName>
    <definedName name="Rupture182_TVA_2.1">Worksheet!$U$869</definedName>
    <definedName name="Rupture182_TVA_20">Worksheet!$Q$869</definedName>
    <definedName name="Rupture182_TVA_5.5">Worksheet!$T$869</definedName>
    <definedName name="Rupture183_Credit">Worksheet!$M$877</definedName>
    <definedName name="Rupture183_Debit">Worksheet!$L$877</definedName>
    <definedName name="Rupture183_Echu">Worksheet!$W$877</definedName>
    <definedName name="Rupture183_HT">Worksheet!$O$877</definedName>
    <definedName name="Rupture183_Moins_de_120_jours">Worksheet!$AA$877</definedName>
    <definedName name="Rupture183_Moins_de_30_jours">Worksheet!$X$877</definedName>
    <definedName name="Rupture183_Moins_de_60_jours">Worksheet!$Y$877</definedName>
    <definedName name="Rupture183_Moins_de_90_jours">Worksheet!$Z$877</definedName>
    <definedName name="Rupture183_Non_echu">Worksheet!$V$877</definedName>
    <definedName name="Rupture183_Plus_de_120_jours">Worksheet!$AB$877</definedName>
    <definedName name="Rupture183_Solde">Worksheet!$N$877</definedName>
    <definedName name="Rupture183_TVA_10">Worksheet!$R$877</definedName>
    <definedName name="Rupture183_TVA_2.1">Worksheet!$U$877</definedName>
    <definedName name="Rupture183_TVA_20">Worksheet!$Q$877</definedName>
    <definedName name="Rupture183_TVA_5.5">Worksheet!$T$877</definedName>
    <definedName name="Rupture184_Credit">Worksheet!$M$882</definedName>
    <definedName name="Rupture184_Debit">Worksheet!$L$882</definedName>
    <definedName name="Rupture184_Echu">Worksheet!$W$882</definedName>
    <definedName name="Rupture184_HT">Worksheet!$O$882</definedName>
    <definedName name="Rupture184_Moins_de_120_jours">Worksheet!$AA$882</definedName>
    <definedName name="Rupture184_Moins_de_30_jours">Worksheet!$X$882</definedName>
    <definedName name="Rupture184_Moins_de_60_jours">Worksheet!$Y$882</definedName>
    <definedName name="Rupture184_Moins_de_90_jours">Worksheet!$Z$882</definedName>
    <definedName name="Rupture184_Non_echu">Worksheet!$V$882</definedName>
    <definedName name="Rupture184_Plus_de_120_jours">Worksheet!$AB$882</definedName>
    <definedName name="Rupture184_Solde">Worksheet!$N$882</definedName>
    <definedName name="Rupture184_TVA_10">Worksheet!$R$882</definedName>
    <definedName name="Rupture184_TVA_2.1">Worksheet!$U$882</definedName>
    <definedName name="Rupture184_TVA_20">Worksheet!$Q$882</definedName>
    <definedName name="Rupture184_TVA_5.5">Worksheet!$T$882</definedName>
    <definedName name="Rupture185_Credit">Worksheet!$M$885</definedName>
    <definedName name="Rupture185_Debit">Worksheet!$L$885</definedName>
    <definedName name="Rupture185_Echu">Worksheet!$W$885</definedName>
    <definedName name="Rupture185_HT">Worksheet!$O$885</definedName>
    <definedName name="Rupture185_Moins_de_120_jours">Worksheet!$AA$885</definedName>
    <definedName name="Rupture185_Moins_de_30_jours">Worksheet!$X$885</definedName>
    <definedName name="Rupture185_Moins_de_60_jours">Worksheet!$Y$885</definedName>
    <definedName name="Rupture185_Moins_de_90_jours">Worksheet!$Z$885</definedName>
    <definedName name="Rupture185_Non_echu">Worksheet!$V$885</definedName>
    <definedName name="Rupture185_Plus_de_120_jours">Worksheet!$AB$885</definedName>
    <definedName name="Rupture185_Solde">Worksheet!$N$885</definedName>
    <definedName name="Rupture185_TVA_10">Worksheet!$R$885</definedName>
    <definedName name="Rupture185_TVA_2.1">Worksheet!$U$885</definedName>
    <definedName name="Rupture185_TVA_20">Worksheet!$Q$885</definedName>
    <definedName name="Rupture185_TVA_5.5">Worksheet!$T$885</definedName>
    <definedName name="Rupture186_Credit">Worksheet!$M$888</definedName>
    <definedName name="Rupture186_Debit">Worksheet!$L$888</definedName>
    <definedName name="Rupture186_Echu">Worksheet!$W$888</definedName>
    <definedName name="Rupture186_HT">Worksheet!$O$888</definedName>
    <definedName name="Rupture186_Moins_de_120_jours">Worksheet!$AA$888</definedName>
    <definedName name="Rupture186_Moins_de_30_jours">Worksheet!$X$888</definedName>
    <definedName name="Rupture186_Moins_de_60_jours">Worksheet!$Y$888</definedName>
    <definedName name="Rupture186_Moins_de_90_jours">Worksheet!$Z$888</definedName>
    <definedName name="Rupture186_Non_echu">Worksheet!$V$888</definedName>
    <definedName name="Rupture186_Plus_de_120_jours">Worksheet!$AB$888</definedName>
    <definedName name="Rupture186_Solde">Worksheet!$N$888</definedName>
    <definedName name="Rupture186_TVA_10">Worksheet!$R$888</definedName>
    <definedName name="Rupture186_TVA_2.1">Worksheet!$U$888</definedName>
    <definedName name="Rupture186_TVA_20">Worksheet!$Q$888</definedName>
    <definedName name="Rupture186_TVA_5.5">Worksheet!$T$888</definedName>
    <definedName name="Rupture187_Credit">Worksheet!$M$896</definedName>
    <definedName name="Rupture187_Debit">Worksheet!$L$896</definedName>
    <definedName name="Rupture187_Echu">Worksheet!$W$896</definedName>
    <definedName name="Rupture187_HT">Worksheet!$O$896</definedName>
    <definedName name="Rupture187_Moins_de_120_jours">Worksheet!$AA$896</definedName>
    <definedName name="Rupture187_Moins_de_30_jours">Worksheet!$X$896</definedName>
    <definedName name="Rupture187_Moins_de_60_jours">Worksheet!$Y$896</definedName>
    <definedName name="Rupture187_Moins_de_90_jours">Worksheet!$Z$896</definedName>
    <definedName name="Rupture187_Non_echu">Worksheet!$V$896</definedName>
    <definedName name="Rupture187_Plus_de_120_jours">Worksheet!$AB$896</definedName>
    <definedName name="Rupture187_Solde">Worksheet!$N$896</definedName>
    <definedName name="Rupture187_TVA_10">Worksheet!$R$896</definedName>
    <definedName name="Rupture187_TVA_2.1">Worksheet!$U$896</definedName>
    <definedName name="Rupture187_TVA_20">Worksheet!$Q$896</definedName>
    <definedName name="Rupture187_TVA_5.5">Worksheet!$T$896</definedName>
    <definedName name="Rupture188_Credit">Worksheet!$M$904</definedName>
    <definedName name="Rupture188_Debit">Worksheet!$L$904</definedName>
    <definedName name="Rupture188_Echu">Worksheet!$W$904</definedName>
    <definedName name="Rupture188_HT">Worksheet!$O$904</definedName>
    <definedName name="Rupture188_Moins_de_120_jours">Worksheet!$AA$904</definedName>
    <definedName name="Rupture188_Moins_de_30_jours">Worksheet!$X$904</definedName>
    <definedName name="Rupture188_Moins_de_60_jours">Worksheet!$Y$904</definedName>
    <definedName name="Rupture188_Moins_de_90_jours">Worksheet!$Z$904</definedName>
    <definedName name="Rupture188_Non_echu">Worksheet!$V$904</definedName>
    <definedName name="Rupture188_Plus_de_120_jours">Worksheet!$AB$904</definedName>
    <definedName name="Rupture188_Solde">Worksheet!$N$904</definedName>
    <definedName name="Rupture188_TVA_10">Worksheet!$R$904</definedName>
    <definedName name="Rupture188_TVA_2.1">Worksheet!$U$904</definedName>
    <definedName name="Rupture188_TVA_20">Worksheet!$Q$904</definedName>
    <definedName name="Rupture188_TVA_5.5">Worksheet!$T$904</definedName>
    <definedName name="Rupture189_Credit">Worksheet!$M$908</definedName>
    <definedName name="Rupture189_Debit">Worksheet!$L$908</definedName>
    <definedName name="Rupture189_Echu">Worksheet!$W$908</definedName>
    <definedName name="Rupture189_HT">Worksheet!$O$908</definedName>
    <definedName name="Rupture189_Moins_de_120_jours">Worksheet!$AA$908</definedName>
    <definedName name="Rupture189_Moins_de_30_jours">Worksheet!$X$908</definedName>
    <definedName name="Rupture189_Moins_de_60_jours">Worksheet!$Y$908</definedName>
    <definedName name="Rupture189_Moins_de_90_jours">Worksheet!$Z$908</definedName>
    <definedName name="Rupture189_Non_echu">Worksheet!$V$908</definedName>
    <definedName name="Rupture189_Plus_de_120_jours">Worksheet!$AB$908</definedName>
    <definedName name="Rupture189_Solde">Worksheet!$N$908</definedName>
    <definedName name="Rupture189_TVA_10">Worksheet!$R$908</definedName>
    <definedName name="Rupture189_TVA_2.1">Worksheet!$U$908</definedName>
    <definedName name="Rupture189_TVA_20">Worksheet!$Q$908</definedName>
    <definedName name="Rupture189_TVA_5.5">Worksheet!$T$908</definedName>
    <definedName name="Rupture19_Credit">Worksheet!$M$120</definedName>
    <definedName name="Rupture19_Debit">Worksheet!$L$120</definedName>
    <definedName name="Rupture19_Echu">Worksheet!$W$120</definedName>
    <definedName name="Rupture19_HT">Worksheet!$O$120</definedName>
    <definedName name="Rupture19_Moins_de_120_jours">Worksheet!$AA$120</definedName>
    <definedName name="Rupture19_Moins_de_30_jours">Worksheet!$X$120</definedName>
    <definedName name="Rupture19_Moins_de_60_jours">Worksheet!$Y$120</definedName>
    <definedName name="Rupture19_Moins_de_90_jours">Worksheet!$Z$120</definedName>
    <definedName name="Rupture19_Non_echu">Worksheet!$V$120</definedName>
    <definedName name="Rupture19_Plus_de_120_jours">Worksheet!$AB$120</definedName>
    <definedName name="Rupture19_Solde">Worksheet!$N$120</definedName>
    <definedName name="Rupture19_TVA_10">Worksheet!$R$120</definedName>
    <definedName name="Rupture19_TVA_2.1">Worksheet!$U$120</definedName>
    <definedName name="Rupture19_TVA_20">Worksheet!$Q$120</definedName>
    <definedName name="Rupture19_TVA_5.5">Worksheet!$T$120</definedName>
    <definedName name="Rupture190_Credit">Worksheet!$M$911</definedName>
    <definedName name="Rupture190_Debit">Worksheet!$L$911</definedName>
    <definedName name="Rupture190_Echu">Worksheet!$W$911</definedName>
    <definedName name="Rupture190_HT">Worksheet!$O$911</definedName>
    <definedName name="Rupture190_Moins_de_120_jours">Worksheet!$AA$911</definedName>
    <definedName name="Rupture190_Moins_de_30_jours">Worksheet!$X$911</definedName>
    <definedName name="Rupture190_Moins_de_60_jours">Worksheet!$Y$911</definedName>
    <definedName name="Rupture190_Moins_de_90_jours">Worksheet!$Z$911</definedName>
    <definedName name="Rupture190_Non_echu">Worksheet!$V$911</definedName>
    <definedName name="Rupture190_Plus_de_120_jours">Worksheet!$AB$911</definedName>
    <definedName name="Rupture190_Solde">Worksheet!$N$911</definedName>
    <definedName name="Rupture190_TVA_10">Worksheet!$R$911</definedName>
    <definedName name="Rupture190_TVA_2.1">Worksheet!$U$911</definedName>
    <definedName name="Rupture190_TVA_20">Worksheet!$Q$911</definedName>
    <definedName name="Rupture190_TVA_5.5">Worksheet!$T$911</definedName>
    <definedName name="Rupture191_Credit">Worksheet!$M$915</definedName>
    <definedName name="Rupture191_Debit">Worksheet!$L$915</definedName>
    <definedName name="Rupture191_Echu">Worksheet!$W$915</definedName>
    <definedName name="Rupture191_HT">Worksheet!$O$915</definedName>
    <definedName name="Rupture191_Moins_de_120_jours">Worksheet!$AA$915</definedName>
    <definedName name="Rupture191_Moins_de_30_jours">Worksheet!$X$915</definedName>
    <definedName name="Rupture191_Moins_de_60_jours">Worksheet!$Y$915</definedName>
    <definedName name="Rupture191_Moins_de_90_jours">Worksheet!$Z$915</definedName>
    <definedName name="Rupture191_Non_echu">Worksheet!$V$915</definedName>
    <definedName name="Rupture191_Plus_de_120_jours">Worksheet!$AB$915</definedName>
    <definedName name="Rupture191_Solde">Worksheet!$N$915</definedName>
    <definedName name="Rupture191_TVA_10">Worksheet!$R$915</definedName>
    <definedName name="Rupture191_TVA_2.1">Worksheet!$U$915</definedName>
    <definedName name="Rupture191_TVA_20">Worksheet!$Q$915</definedName>
    <definedName name="Rupture191_TVA_5.5">Worksheet!$T$915</definedName>
    <definedName name="Rupture192_Credit">Worksheet!$M$918</definedName>
    <definedName name="Rupture192_Debit">Worksheet!$L$918</definedName>
    <definedName name="Rupture192_Echu">Worksheet!$W$918</definedName>
    <definedName name="Rupture192_HT">Worksheet!$O$918</definedName>
    <definedName name="Rupture192_Moins_de_120_jours">Worksheet!$AA$918</definedName>
    <definedName name="Rupture192_Moins_de_30_jours">Worksheet!$X$918</definedName>
    <definedName name="Rupture192_Moins_de_60_jours">Worksheet!$Y$918</definedName>
    <definedName name="Rupture192_Moins_de_90_jours">Worksheet!$Z$918</definedName>
    <definedName name="Rupture192_Non_echu">Worksheet!$V$918</definedName>
    <definedName name="Rupture192_Plus_de_120_jours">Worksheet!$AB$918</definedName>
    <definedName name="Rupture192_Solde">Worksheet!$N$918</definedName>
    <definedName name="Rupture192_TVA_10">Worksheet!$R$918</definedName>
    <definedName name="Rupture192_TVA_2.1">Worksheet!$U$918</definedName>
    <definedName name="Rupture192_TVA_20">Worksheet!$Q$918</definedName>
    <definedName name="Rupture192_TVA_5.5">Worksheet!$T$918</definedName>
    <definedName name="Rupture193_Credit">Worksheet!$M$923</definedName>
    <definedName name="Rupture193_Debit">Worksheet!$L$923</definedName>
    <definedName name="Rupture193_Echu">Worksheet!$W$923</definedName>
    <definedName name="Rupture193_HT">Worksheet!$O$923</definedName>
    <definedName name="Rupture193_Moins_de_120_jours">Worksheet!$AA$923</definedName>
    <definedName name="Rupture193_Moins_de_30_jours">Worksheet!$X$923</definedName>
    <definedName name="Rupture193_Moins_de_60_jours">Worksheet!$Y$923</definedName>
    <definedName name="Rupture193_Moins_de_90_jours">Worksheet!$Z$923</definedName>
    <definedName name="Rupture193_Non_echu">Worksheet!$V$923</definedName>
    <definedName name="Rupture193_Plus_de_120_jours">Worksheet!$AB$923</definedName>
    <definedName name="Rupture193_Solde">Worksheet!$N$923</definedName>
    <definedName name="Rupture193_TVA_10">Worksheet!$R$923</definedName>
    <definedName name="Rupture193_TVA_2.1">Worksheet!$U$923</definedName>
    <definedName name="Rupture193_TVA_20">Worksheet!$Q$923</definedName>
    <definedName name="Rupture193_TVA_5.5">Worksheet!$T$923</definedName>
    <definedName name="Rupture194_Credit">Worksheet!$M$926</definedName>
    <definedName name="Rupture194_Debit">Worksheet!$L$926</definedName>
    <definedName name="Rupture194_Echu">Worksheet!$W$926</definedName>
    <definedName name="Rupture194_HT">Worksheet!$O$926</definedName>
    <definedName name="Rupture194_Moins_de_120_jours">Worksheet!$AA$926</definedName>
    <definedName name="Rupture194_Moins_de_30_jours">Worksheet!$X$926</definedName>
    <definedName name="Rupture194_Moins_de_60_jours">Worksheet!$Y$926</definedName>
    <definedName name="Rupture194_Moins_de_90_jours">Worksheet!$Z$926</definedName>
    <definedName name="Rupture194_Non_echu">Worksheet!$V$926</definedName>
    <definedName name="Rupture194_Plus_de_120_jours">Worksheet!$AB$926</definedName>
    <definedName name="Rupture194_Solde">Worksheet!$N$926</definedName>
    <definedName name="Rupture194_TVA_10">Worksheet!$R$926</definedName>
    <definedName name="Rupture194_TVA_2.1">Worksheet!$U$926</definedName>
    <definedName name="Rupture194_TVA_20">Worksheet!$Q$926</definedName>
    <definedName name="Rupture194_TVA_5.5">Worksheet!$T$926</definedName>
    <definedName name="Rupture195_Credit">Worksheet!$M$932</definedName>
    <definedName name="Rupture195_Debit">Worksheet!$L$932</definedName>
    <definedName name="Rupture195_Echu">Worksheet!$W$932</definedName>
    <definedName name="Rupture195_HT">Worksheet!$O$932</definedName>
    <definedName name="Rupture195_Moins_de_120_jours">Worksheet!$AA$932</definedName>
    <definedName name="Rupture195_Moins_de_30_jours">Worksheet!$X$932</definedName>
    <definedName name="Rupture195_Moins_de_60_jours">Worksheet!$Y$932</definedName>
    <definedName name="Rupture195_Moins_de_90_jours">Worksheet!$Z$932</definedName>
    <definedName name="Rupture195_Non_echu">Worksheet!$V$932</definedName>
    <definedName name="Rupture195_Plus_de_120_jours">Worksheet!$AB$932</definedName>
    <definedName name="Rupture195_Solde">Worksheet!$N$932</definedName>
    <definedName name="Rupture195_TVA_10">Worksheet!$R$932</definedName>
    <definedName name="Rupture195_TVA_2.1">Worksheet!$U$932</definedName>
    <definedName name="Rupture195_TVA_20">Worksheet!$Q$932</definedName>
    <definedName name="Rupture195_TVA_5.5">Worksheet!$T$932</definedName>
    <definedName name="Rupture196_Credit">Worksheet!$M$935</definedName>
    <definedName name="Rupture196_Debit">Worksheet!$L$935</definedName>
    <definedName name="Rupture196_Echu">Worksheet!$W$935</definedName>
    <definedName name="Rupture196_HT">Worksheet!$O$935</definedName>
    <definedName name="Rupture196_Moins_de_120_jours">Worksheet!$AA$935</definedName>
    <definedName name="Rupture196_Moins_de_30_jours">Worksheet!$X$935</definedName>
    <definedName name="Rupture196_Moins_de_60_jours">Worksheet!$Y$935</definedName>
    <definedName name="Rupture196_Moins_de_90_jours">Worksheet!$Z$935</definedName>
    <definedName name="Rupture196_Non_echu">Worksheet!$V$935</definedName>
    <definedName name="Rupture196_Plus_de_120_jours">Worksheet!$AB$935</definedName>
    <definedName name="Rupture196_Solde">Worksheet!$N$935</definedName>
    <definedName name="Rupture196_TVA_10">Worksheet!$R$935</definedName>
    <definedName name="Rupture196_TVA_2.1">Worksheet!$U$935</definedName>
    <definedName name="Rupture196_TVA_20">Worksheet!$Q$935</definedName>
    <definedName name="Rupture196_TVA_5.5">Worksheet!$T$935</definedName>
    <definedName name="Rupture197_Credit">Worksheet!$M$942</definedName>
    <definedName name="Rupture197_Debit">Worksheet!$L$942</definedName>
    <definedName name="Rupture197_Echu">Worksheet!$W$942</definedName>
    <definedName name="Rupture197_HT">Worksheet!$O$942</definedName>
    <definedName name="Rupture197_Moins_de_120_jours">Worksheet!$AA$942</definedName>
    <definedName name="Rupture197_Moins_de_30_jours">Worksheet!$X$942</definedName>
    <definedName name="Rupture197_Moins_de_60_jours">Worksheet!$Y$942</definedName>
    <definedName name="Rupture197_Moins_de_90_jours">Worksheet!$Z$942</definedName>
    <definedName name="Rupture197_Non_echu">Worksheet!$V$942</definedName>
    <definedName name="Rupture197_Plus_de_120_jours">Worksheet!$AB$942</definedName>
    <definedName name="Rupture197_Solde">Worksheet!$N$942</definedName>
    <definedName name="Rupture197_TVA_10">Worksheet!$R$942</definedName>
    <definedName name="Rupture197_TVA_2.1">Worksheet!$U$942</definedName>
    <definedName name="Rupture197_TVA_20">Worksheet!$Q$942</definedName>
    <definedName name="Rupture197_TVA_5.5">Worksheet!$T$942</definedName>
    <definedName name="Rupture198_Credit">Worksheet!$M$945</definedName>
    <definedName name="Rupture198_Debit">Worksheet!$L$945</definedName>
    <definedName name="Rupture198_Echu">Worksheet!$W$945</definedName>
    <definedName name="Rupture198_HT">Worksheet!$O$945</definedName>
    <definedName name="Rupture198_Moins_de_120_jours">Worksheet!$AA$945</definedName>
    <definedName name="Rupture198_Moins_de_30_jours">Worksheet!$X$945</definedName>
    <definedName name="Rupture198_Moins_de_60_jours">Worksheet!$Y$945</definedName>
    <definedName name="Rupture198_Moins_de_90_jours">Worksheet!$Z$945</definedName>
    <definedName name="Rupture198_Non_echu">Worksheet!$V$945</definedName>
    <definedName name="Rupture198_Plus_de_120_jours">Worksheet!$AB$945</definedName>
    <definedName name="Rupture198_Solde">Worksheet!$N$945</definedName>
    <definedName name="Rupture198_TVA_10">Worksheet!$R$945</definedName>
    <definedName name="Rupture198_TVA_2.1">Worksheet!$U$945</definedName>
    <definedName name="Rupture198_TVA_20">Worksheet!$Q$945</definedName>
    <definedName name="Rupture198_TVA_5.5">Worksheet!$T$945</definedName>
    <definedName name="Rupture199_Credit">Worksheet!$M$957</definedName>
    <definedName name="Rupture199_Debit">Worksheet!$L$957</definedName>
    <definedName name="Rupture199_Echu">Worksheet!$W$957</definedName>
    <definedName name="Rupture199_HT">Worksheet!$O$957</definedName>
    <definedName name="Rupture199_Moins_de_120_jours">Worksheet!$AA$957</definedName>
    <definedName name="Rupture199_Moins_de_30_jours">Worksheet!$X$957</definedName>
    <definedName name="Rupture199_Moins_de_60_jours">Worksheet!$Y$957</definedName>
    <definedName name="Rupture199_Moins_de_90_jours">Worksheet!$Z$957</definedName>
    <definedName name="Rupture199_Non_echu">Worksheet!$V$957</definedName>
    <definedName name="Rupture199_Plus_de_120_jours">Worksheet!$AB$957</definedName>
    <definedName name="Rupture199_Solde">Worksheet!$N$957</definedName>
    <definedName name="Rupture199_TVA_10">Worksheet!$R$957</definedName>
    <definedName name="Rupture199_TVA_2.1">Worksheet!$U$957</definedName>
    <definedName name="Rupture199_TVA_20">Worksheet!$Q$957</definedName>
    <definedName name="Rupture199_TVA_5.5">Worksheet!$T$957</definedName>
    <definedName name="Rupture2_Credit">Worksheet!$M$10</definedName>
    <definedName name="Rupture2_Debit">Worksheet!$L$10</definedName>
    <definedName name="Rupture2_Echu">Worksheet!$W$10</definedName>
    <definedName name="Rupture2_HT">Worksheet!$O$10</definedName>
    <definedName name="Rupture2_Moins_de_120_jours">Worksheet!$AA$10</definedName>
    <definedName name="Rupture2_Moins_de_30_jours">Worksheet!$X$10</definedName>
    <definedName name="Rupture2_Moins_de_60_jours">Worksheet!$Y$10</definedName>
    <definedName name="Rupture2_Moins_de_90_jours">Worksheet!$Z$10</definedName>
    <definedName name="Rupture2_Non_echu">Worksheet!$V$10</definedName>
    <definedName name="Rupture2_Plus_de_120_jours">Worksheet!$AB$10</definedName>
    <definedName name="Rupture2_Solde">Worksheet!$N$10</definedName>
    <definedName name="Rupture2_TVA_10">Worksheet!$R$10</definedName>
    <definedName name="Rupture2_TVA_2.1">Worksheet!$U$10</definedName>
    <definedName name="Rupture2_TVA_20">Worksheet!$Q$10</definedName>
    <definedName name="Rupture2_TVA_5.5">Worksheet!$T$10</definedName>
    <definedName name="Rupture20_Credit">Worksheet!$M$125</definedName>
    <definedName name="Rupture20_Debit">Worksheet!$L$125</definedName>
    <definedName name="Rupture20_Echu">Worksheet!$W$125</definedName>
    <definedName name="Rupture20_HT">Worksheet!$O$125</definedName>
    <definedName name="Rupture20_Moins_de_120_jours">Worksheet!$AA$125</definedName>
    <definedName name="Rupture20_Moins_de_30_jours">Worksheet!$X$125</definedName>
    <definedName name="Rupture20_Moins_de_60_jours">Worksheet!$Y$125</definedName>
    <definedName name="Rupture20_Moins_de_90_jours">Worksheet!$Z$125</definedName>
    <definedName name="Rupture20_Non_echu">Worksheet!$V$125</definedName>
    <definedName name="Rupture20_Plus_de_120_jours">Worksheet!$AB$125</definedName>
    <definedName name="Rupture20_Solde">Worksheet!$N$125</definedName>
    <definedName name="Rupture20_TVA_10">Worksheet!$R$125</definedName>
    <definedName name="Rupture20_TVA_2.1">Worksheet!$U$125</definedName>
    <definedName name="Rupture20_TVA_20">Worksheet!$Q$125</definedName>
    <definedName name="Rupture20_TVA_5.5">Worksheet!$T$125</definedName>
    <definedName name="Rupture200_Credit">Worksheet!$M$960</definedName>
    <definedName name="Rupture200_Debit">Worksheet!$L$960</definedName>
    <definedName name="Rupture200_Echu">Worksheet!$W$960</definedName>
    <definedName name="Rupture200_HT">Worksheet!$O$960</definedName>
    <definedName name="Rupture200_Moins_de_120_jours">Worksheet!$AA$960</definedName>
    <definedName name="Rupture200_Moins_de_30_jours">Worksheet!$X$960</definedName>
    <definedName name="Rupture200_Moins_de_60_jours">Worksheet!$Y$960</definedName>
    <definedName name="Rupture200_Moins_de_90_jours">Worksheet!$Z$960</definedName>
    <definedName name="Rupture200_Non_echu">Worksheet!$V$960</definedName>
    <definedName name="Rupture200_Plus_de_120_jours">Worksheet!$AB$960</definedName>
    <definedName name="Rupture200_Solde">Worksheet!$N$960</definedName>
    <definedName name="Rupture200_TVA_10">Worksheet!$R$960</definedName>
    <definedName name="Rupture200_TVA_2.1">Worksheet!$U$960</definedName>
    <definedName name="Rupture200_TVA_20">Worksheet!$Q$960</definedName>
    <definedName name="Rupture200_TVA_5.5">Worksheet!$T$960</definedName>
    <definedName name="Rupture201_Credit">Worksheet!$M$964</definedName>
    <definedName name="Rupture201_Debit">Worksheet!$L$964</definedName>
    <definedName name="Rupture201_Echu">Worksheet!$W$964</definedName>
    <definedName name="Rupture201_HT">Worksheet!$O$964</definedName>
    <definedName name="Rupture201_Moins_de_120_jours">Worksheet!$AA$964</definedName>
    <definedName name="Rupture201_Moins_de_30_jours">Worksheet!$X$964</definedName>
    <definedName name="Rupture201_Moins_de_60_jours">Worksheet!$Y$964</definedName>
    <definedName name="Rupture201_Moins_de_90_jours">Worksheet!$Z$964</definedName>
    <definedName name="Rupture201_Non_echu">Worksheet!$V$964</definedName>
    <definedName name="Rupture201_Plus_de_120_jours">Worksheet!$AB$964</definedName>
    <definedName name="Rupture201_Solde">Worksheet!$N$964</definedName>
    <definedName name="Rupture201_TVA_10">Worksheet!$R$964</definedName>
    <definedName name="Rupture201_TVA_2.1">Worksheet!$U$964</definedName>
    <definedName name="Rupture201_TVA_20">Worksheet!$Q$964</definedName>
    <definedName name="Rupture201_TVA_5.5">Worksheet!$T$964</definedName>
    <definedName name="Rupture202_Credit">Worksheet!$M$967</definedName>
    <definedName name="Rupture202_Debit">Worksheet!$L$967</definedName>
    <definedName name="Rupture202_Echu">Worksheet!$W$967</definedName>
    <definedName name="Rupture202_HT">Worksheet!$O$967</definedName>
    <definedName name="Rupture202_Moins_de_120_jours">Worksheet!$AA$967</definedName>
    <definedName name="Rupture202_Moins_de_30_jours">Worksheet!$X$967</definedName>
    <definedName name="Rupture202_Moins_de_60_jours">Worksheet!$Y$967</definedName>
    <definedName name="Rupture202_Moins_de_90_jours">Worksheet!$Z$967</definedName>
    <definedName name="Rupture202_Non_echu">Worksheet!$V$967</definedName>
    <definedName name="Rupture202_Plus_de_120_jours">Worksheet!$AB$967</definedName>
    <definedName name="Rupture202_Solde">Worksheet!$N$967</definedName>
    <definedName name="Rupture202_TVA_10">Worksheet!$R$967</definedName>
    <definedName name="Rupture202_TVA_2.1">Worksheet!$U$967</definedName>
    <definedName name="Rupture202_TVA_20">Worksheet!$Q$967</definedName>
    <definedName name="Rupture202_TVA_5.5">Worksheet!$T$967</definedName>
    <definedName name="Rupture203_Credit">Worksheet!$M$970</definedName>
    <definedName name="Rupture203_Debit">Worksheet!$L$970</definedName>
    <definedName name="Rupture203_Echu">Worksheet!$W$970</definedName>
    <definedName name="Rupture203_HT">Worksheet!$O$970</definedName>
    <definedName name="Rupture203_Moins_de_120_jours">Worksheet!$AA$970</definedName>
    <definedName name="Rupture203_Moins_de_30_jours">Worksheet!$X$970</definedName>
    <definedName name="Rupture203_Moins_de_60_jours">Worksheet!$Y$970</definedName>
    <definedName name="Rupture203_Moins_de_90_jours">Worksheet!$Z$970</definedName>
    <definedName name="Rupture203_Non_echu">Worksheet!$V$970</definedName>
    <definedName name="Rupture203_Plus_de_120_jours">Worksheet!$AB$970</definedName>
    <definedName name="Rupture203_Solde">Worksheet!$N$970</definedName>
    <definedName name="Rupture203_TVA_10">Worksheet!$R$970</definedName>
    <definedName name="Rupture203_TVA_2.1">Worksheet!$U$970</definedName>
    <definedName name="Rupture203_TVA_20">Worksheet!$Q$970</definedName>
    <definedName name="Rupture203_TVA_5.5">Worksheet!$T$970</definedName>
    <definedName name="Rupture204_Credit">Worksheet!$M$977</definedName>
    <definedName name="Rupture204_Debit">Worksheet!$L$977</definedName>
    <definedName name="Rupture204_Echu">Worksheet!$W$977</definedName>
    <definedName name="Rupture204_HT">Worksheet!$O$977</definedName>
    <definedName name="Rupture204_Moins_de_120_jours">Worksheet!$AA$977</definedName>
    <definedName name="Rupture204_Moins_de_30_jours">Worksheet!$X$977</definedName>
    <definedName name="Rupture204_Moins_de_60_jours">Worksheet!$Y$977</definedName>
    <definedName name="Rupture204_Moins_de_90_jours">Worksheet!$Z$977</definedName>
    <definedName name="Rupture204_Non_echu">Worksheet!$V$977</definedName>
    <definedName name="Rupture204_Plus_de_120_jours">Worksheet!$AB$977</definedName>
    <definedName name="Rupture204_Solde">Worksheet!$N$977</definedName>
    <definedName name="Rupture204_TVA_10">Worksheet!$R$977</definedName>
    <definedName name="Rupture204_TVA_2.1">Worksheet!$U$977</definedName>
    <definedName name="Rupture204_TVA_20">Worksheet!$Q$977</definedName>
    <definedName name="Rupture204_TVA_5.5">Worksheet!$T$977</definedName>
    <definedName name="Rupture205_Credit">Worksheet!$M$980</definedName>
    <definedName name="Rupture205_Debit">Worksheet!$L$980</definedName>
    <definedName name="Rupture205_Echu">Worksheet!$W$980</definedName>
    <definedName name="Rupture205_HT">Worksheet!$O$980</definedName>
    <definedName name="Rupture205_Moins_de_120_jours">Worksheet!$AA$980</definedName>
    <definedName name="Rupture205_Moins_de_30_jours">Worksheet!$X$980</definedName>
    <definedName name="Rupture205_Moins_de_60_jours">Worksheet!$Y$980</definedName>
    <definedName name="Rupture205_Moins_de_90_jours">Worksheet!$Z$980</definedName>
    <definedName name="Rupture205_Non_echu">Worksheet!$V$980</definedName>
    <definedName name="Rupture205_Plus_de_120_jours">Worksheet!$AB$980</definedName>
    <definedName name="Rupture205_Solde">Worksheet!$N$980</definedName>
    <definedName name="Rupture205_TVA_10">Worksheet!$R$980</definedName>
    <definedName name="Rupture205_TVA_2.1">Worksheet!$U$980</definedName>
    <definedName name="Rupture205_TVA_20">Worksheet!$Q$980</definedName>
    <definedName name="Rupture205_TVA_5.5">Worksheet!$T$980</definedName>
    <definedName name="Rupture206_Credit">Worksheet!$M$983</definedName>
    <definedName name="Rupture206_Debit">Worksheet!$L$983</definedName>
    <definedName name="Rupture206_Echu">Worksheet!$W$983</definedName>
    <definedName name="Rupture206_HT">Worksheet!$O$983</definedName>
    <definedName name="Rupture206_Moins_de_120_jours">Worksheet!$AA$983</definedName>
    <definedName name="Rupture206_Moins_de_30_jours">Worksheet!$X$983</definedName>
    <definedName name="Rupture206_Moins_de_60_jours">Worksheet!$Y$983</definedName>
    <definedName name="Rupture206_Moins_de_90_jours">Worksheet!$Z$983</definedName>
    <definedName name="Rupture206_Non_echu">Worksheet!$V$983</definedName>
    <definedName name="Rupture206_Plus_de_120_jours">Worksheet!$AB$983</definedName>
    <definedName name="Rupture206_Solde">Worksheet!$N$983</definedName>
    <definedName name="Rupture206_TVA_10">Worksheet!$R$983</definedName>
    <definedName name="Rupture206_TVA_2.1">Worksheet!$U$983</definedName>
    <definedName name="Rupture206_TVA_20">Worksheet!$Q$983</definedName>
    <definedName name="Rupture206_TVA_5.5">Worksheet!$T$983</definedName>
    <definedName name="Rupture207_Credit">Worksheet!$M$988</definedName>
    <definedName name="Rupture207_Debit">Worksheet!$L$988</definedName>
    <definedName name="Rupture207_Echu">Worksheet!$W$988</definedName>
    <definedName name="Rupture207_HT">Worksheet!$O$988</definedName>
    <definedName name="Rupture207_Moins_de_120_jours">Worksheet!$AA$988</definedName>
    <definedName name="Rupture207_Moins_de_30_jours">Worksheet!$X$988</definedName>
    <definedName name="Rupture207_Moins_de_60_jours">Worksheet!$Y$988</definedName>
    <definedName name="Rupture207_Moins_de_90_jours">Worksheet!$Z$988</definedName>
    <definedName name="Rupture207_Non_echu">Worksheet!$V$988</definedName>
    <definedName name="Rupture207_Plus_de_120_jours">Worksheet!$AB$988</definedName>
    <definedName name="Rupture207_Solde">Worksheet!$N$988</definedName>
    <definedName name="Rupture207_TVA_10">Worksheet!$R$988</definedName>
    <definedName name="Rupture207_TVA_2.1">Worksheet!$U$988</definedName>
    <definedName name="Rupture207_TVA_20">Worksheet!$Q$988</definedName>
    <definedName name="Rupture207_TVA_5.5">Worksheet!$T$988</definedName>
    <definedName name="Rupture208_Credit">Worksheet!$M$991</definedName>
    <definedName name="Rupture208_Debit">Worksheet!$L$991</definedName>
    <definedName name="Rupture208_Echu">Worksheet!$W$991</definedName>
    <definedName name="Rupture208_HT">Worksheet!$O$991</definedName>
    <definedName name="Rupture208_Moins_de_120_jours">Worksheet!$AA$991</definedName>
    <definedName name="Rupture208_Moins_de_30_jours">Worksheet!$X$991</definedName>
    <definedName name="Rupture208_Moins_de_60_jours">Worksheet!$Y$991</definedName>
    <definedName name="Rupture208_Moins_de_90_jours">Worksheet!$Z$991</definedName>
    <definedName name="Rupture208_Non_echu">Worksheet!$V$991</definedName>
    <definedName name="Rupture208_Plus_de_120_jours">Worksheet!$AB$991</definedName>
    <definedName name="Rupture208_Solde">Worksheet!$N$991</definedName>
    <definedName name="Rupture208_TVA_10">Worksheet!$R$991</definedName>
    <definedName name="Rupture208_TVA_2.1">Worksheet!$U$991</definedName>
    <definedName name="Rupture208_TVA_20">Worksheet!$Q$991</definedName>
    <definedName name="Rupture208_TVA_5.5">Worksheet!$T$991</definedName>
    <definedName name="Rupture209_Credit">Worksheet!$M$995</definedName>
    <definedName name="Rupture209_Debit">Worksheet!$L$995</definedName>
    <definedName name="Rupture209_Echu">Worksheet!$W$995</definedName>
    <definedName name="Rupture209_HT">Worksheet!$O$995</definedName>
    <definedName name="Rupture209_Moins_de_120_jours">Worksheet!$AA$995</definedName>
    <definedName name="Rupture209_Moins_de_30_jours">Worksheet!$X$995</definedName>
    <definedName name="Rupture209_Moins_de_60_jours">Worksheet!$Y$995</definedName>
    <definedName name="Rupture209_Moins_de_90_jours">Worksheet!$Z$995</definedName>
    <definedName name="Rupture209_Non_echu">Worksheet!$V$995</definedName>
    <definedName name="Rupture209_Plus_de_120_jours">Worksheet!$AB$995</definedName>
    <definedName name="Rupture209_Solde">Worksheet!$N$995</definedName>
    <definedName name="Rupture209_TVA_10">Worksheet!$R$995</definedName>
    <definedName name="Rupture209_TVA_2.1">Worksheet!$U$995</definedName>
    <definedName name="Rupture209_TVA_20">Worksheet!$Q$995</definedName>
    <definedName name="Rupture209_TVA_5.5">Worksheet!$T$995</definedName>
    <definedName name="Rupture21_Credit">Worksheet!$M$128</definedName>
    <definedName name="Rupture21_Debit">Worksheet!$L$128</definedName>
    <definedName name="Rupture21_Echu">Worksheet!$W$128</definedName>
    <definedName name="Rupture21_HT">Worksheet!$O$128</definedName>
    <definedName name="Rupture21_Moins_de_120_jours">Worksheet!$AA$128</definedName>
    <definedName name="Rupture21_Moins_de_30_jours">Worksheet!$X$128</definedName>
    <definedName name="Rupture21_Moins_de_60_jours">Worksheet!$Y$128</definedName>
    <definedName name="Rupture21_Moins_de_90_jours">Worksheet!$Z$128</definedName>
    <definedName name="Rupture21_Non_echu">Worksheet!$V$128</definedName>
    <definedName name="Rupture21_Plus_de_120_jours">Worksheet!$AB$128</definedName>
    <definedName name="Rupture21_Solde">Worksheet!$N$128</definedName>
    <definedName name="Rupture21_TVA_10">Worksheet!$R$128</definedName>
    <definedName name="Rupture21_TVA_2.1">Worksheet!$U$128</definedName>
    <definedName name="Rupture21_TVA_20">Worksheet!$Q$128</definedName>
    <definedName name="Rupture21_TVA_5.5">Worksheet!$T$128</definedName>
    <definedName name="Rupture210_Credit">Worksheet!$M$1005</definedName>
    <definedName name="Rupture210_Debit">Worksheet!$L$1005</definedName>
    <definedName name="Rupture210_Echu">Worksheet!$W$1005</definedName>
    <definedName name="Rupture210_HT">Worksheet!$O$1005</definedName>
    <definedName name="Rupture210_Moins_de_120_jours">Worksheet!$AA$1005</definedName>
    <definedName name="Rupture210_Moins_de_30_jours">Worksheet!$X$1005</definedName>
    <definedName name="Rupture210_Moins_de_60_jours">Worksheet!$Y$1005</definedName>
    <definedName name="Rupture210_Moins_de_90_jours">Worksheet!$Z$1005</definedName>
    <definedName name="Rupture210_Non_echu">Worksheet!$V$1005</definedName>
    <definedName name="Rupture210_Plus_de_120_jours">Worksheet!$AB$1005</definedName>
    <definedName name="Rupture210_Solde">Worksheet!$N$1005</definedName>
    <definedName name="Rupture210_TVA_10">Worksheet!$R$1005</definedName>
    <definedName name="Rupture210_TVA_2.1">Worksheet!$U$1005</definedName>
    <definedName name="Rupture210_TVA_20">Worksheet!$Q$1005</definedName>
    <definedName name="Rupture210_TVA_5.5">Worksheet!$T$1005</definedName>
    <definedName name="Rupture211_Credit">Worksheet!$M$1010</definedName>
    <definedName name="Rupture211_Debit">Worksheet!$L$1010</definedName>
    <definedName name="Rupture211_Echu">Worksheet!$W$1010</definedName>
    <definedName name="Rupture211_HT">Worksheet!$O$1010</definedName>
    <definedName name="Rupture211_Moins_de_120_jours">Worksheet!$AA$1010</definedName>
    <definedName name="Rupture211_Moins_de_30_jours">Worksheet!$X$1010</definedName>
    <definedName name="Rupture211_Moins_de_60_jours">Worksheet!$Y$1010</definedName>
    <definedName name="Rupture211_Moins_de_90_jours">Worksheet!$Z$1010</definedName>
    <definedName name="Rupture211_Non_echu">Worksheet!$V$1010</definedName>
    <definedName name="Rupture211_Plus_de_120_jours">Worksheet!$AB$1010</definedName>
    <definedName name="Rupture211_Solde">Worksheet!$N$1010</definedName>
    <definedName name="Rupture211_TVA_10">Worksheet!$R$1010</definedName>
    <definedName name="Rupture211_TVA_2.1">Worksheet!$U$1010</definedName>
    <definedName name="Rupture211_TVA_20">Worksheet!$Q$1010</definedName>
    <definedName name="Rupture211_TVA_5.5">Worksheet!$T$1010</definedName>
    <definedName name="Rupture212_Credit">Worksheet!$M$1013</definedName>
    <definedName name="Rupture212_Debit">Worksheet!$L$1013</definedName>
    <definedName name="Rupture212_Echu">Worksheet!$W$1013</definedName>
    <definedName name="Rupture212_HT">Worksheet!$O$1013</definedName>
    <definedName name="Rupture212_Moins_de_120_jours">Worksheet!$AA$1013</definedName>
    <definedName name="Rupture212_Moins_de_30_jours">Worksheet!$X$1013</definedName>
    <definedName name="Rupture212_Moins_de_60_jours">Worksheet!$Y$1013</definedName>
    <definedName name="Rupture212_Moins_de_90_jours">Worksheet!$Z$1013</definedName>
    <definedName name="Rupture212_Non_echu">Worksheet!$V$1013</definedName>
    <definedName name="Rupture212_Plus_de_120_jours">Worksheet!$AB$1013</definedName>
    <definedName name="Rupture212_Solde">Worksheet!$N$1013</definedName>
    <definedName name="Rupture212_TVA_10">Worksheet!$R$1013</definedName>
    <definedName name="Rupture212_TVA_2.1">Worksheet!$U$1013</definedName>
    <definedName name="Rupture212_TVA_20">Worksheet!$Q$1013</definedName>
    <definedName name="Rupture212_TVA_5.5">Worksheet!$T$1013</definedName>
    <definedName name="Rupture213_Credit">Worksheet!$M$1020</definedName>
    <definedName name="Rupture213_Debit">Worksheet!$L$1020</definedName>
    <definedName name="Rupture213_Echu">Worksheet!$W$1020</definedName>
    <definedName name="Rupture213_HT">Worksheet!$O$1020</definedName>
    <definedName name="Rupture213_Moins_de_120_jours">Worksheet!$AA$1020</definedName>
    <definedName name="Rupture213_Moins_de_30_jours">Worksheet!$X$1020</definedName>
    <definedName name="Rupture213_Moins_de_60_jours">Worksheet!$Y$1020</definedName>
    <definedName name="Rupture213_Moins_de_90_jours">Worksheet!$Z$1020</definedName>
    <definedName name="Rupture213_Non_echu">Worksheet!$V$1020</definedName>
    <definedName name="Rupture213_Plus_de_120_jours">Worksheet!$AB$1020</definedName>
    <definedName name="Rupture213_Solde">Worksheet!$N$1020</definedName>
    <definedName name="Rupture213_TVA_10">Worksheet!$R$1020</definedName>
    <definedName name="Rupture213_TVA_2.1">Worksheet!$U$1020</definedName>
    <definedName name="Rupture213_TVA_20">Worksheet!$Q$1020</definedName>
    <definedName name="Rupture213_TVA_5.5">Worksheet!$T$1020</definedName>
    <definedName name="Rupture214_Credit">Worksheet!$M$1023</definedName>
    <definedName name="Rupture214_Debit">Worksheet!$L$1023</definedName>
    <definedName name="Rupture214_Echu">Worksheet!$W$1023</definedName>
    <definedName name="Rupture214_HT">Worksheet!$O$1023</definedName>
    <definedName name="Rupture214_Moins_de_120_jours">Worksheet!$AA$1023</definedName>
    <definedName name="Rupture214_Moins_de_30_jours">Worksheet!$X$1023</definedName>
    <definedName name="Rupture214_Moins_de_60_jours">Worksheet!$Y$1023</definedName>
    <definedName name="Rupture214_Moins_de_90_jours">Worksheet!$Z$1023</definedName>
    <definedName name="Rupture214_Non_echu">Worksheet!$V$1023</definedName>
    <definedName name="Rupture214_Plus_de_120_jours">Worksheet!$AB$1023</definedName>
    <definedName name="Rupture214_Solde">Worksheet!$N$1023</definedName>
    <definedName name="Rupture214_TVA_10">Worksheet!$R$1023</definedName>
    <definedName name="Rupture214_TVA_2.1">Worksheet!$U$1023</definedName>
    <definedName name="Rupture214_TVA_20">Worksheet!$Q$1023</definedName>
    <definedName name="Rupture214_TVA_5.5">Worksheet!$T$1023</definedName>
    <definedName name="Rupture215_Credit">Worksheet!$M$1027</definedName>
    <definedName name="Rupture215_Debit">Worksheet!$L$1027</definedName>
    <definedName name="Rupture215_Echu">Worksheet!$W$1027</definedName>
    <definedName name="Rupture215_HT">Worksheet!$O$1027</definedName>
    <definedName name="Rupture215_Moins_de_120_jours">Worksheet!$AA$1027</definedName>
    <definedName name="Rupture215_Moins_de_30_jours">Worksheet!$X$1027</definedName>
    <definedName name="Rupture215_Moins_de_60_jours">Worksheet!$Y$1027</definedName>
    <definedName name="Rupture215_Moins_de_90_jours">Worksheet!$Z$1027</definedName>
    <definedName name="Rupture215_Non_echu">Worksheet!$V$1027</definedName>
    <definedName name="Rupture215_Plus_de_120_jours">Worksheet!$AB$1027</definedName>
    <definedName name="Rupture215_Solde">Worksheet!$N$1027</definedName>
    <definedName name="Rupture215_TVA_10">Worksheet!$R$1027</definedName>
    <definedName name="Rupture215_TVA_2.1">Worksheet!$U$1027</definedName>
    <definedName name="Rupture215_TVA_20">Worksheet!$Q$1027</definedName>
    <definedName name="Rupture215_TVA_5.5">Worksheet!$T$1027</definedName>
    <definedName name="Rupture216_Credit">Worksheet!$M$1031</definedName>
    <definedName name="Rupture216_Debit">Worksheet!$L$1031</definedName>
    <definedName name="Rupture216_Echu">Worksheet!$W$1031</definedName>
    <definedName name="Rupture216_HT">Worksheet!$O$1031</definedName>
    <definedName name="Rupture216_Moins_de_120_jours">Worksheet!$AA$1031</definedName>
    <definedName name="Rupture216_Moins_de_30_jours">Worksheet!$X$1031</definedName>
    <definedName name="Rupture216_Moins_de_60_jours">Worksheet!$Y$1031</definedName>
    <definedName name="Rupture216_Moins_de_90_jours">Worksheet!$Z$1031</definedName>
    <definedName name="Rupture216_Non_echu">Worksheet!$V$1031</definedName>
    <definedName name="Rupture216_Plus_de_120_jours">Worksheet!$AB$1031</definedName>
    <definedName name="Rupture216_Solde">Worksheet!$N$1031</definedName>
    <definedName name="Rupture216_TVA_10">Worksheet!$R$1031</definedName>
    <definedName name="Rupture216_TVA_2.1">Worksheet!$U$1031</definedName>
    <definedName name="Rupture216_TVA_20">Worksheet!$Q$1031</definedName>
    <definedName name="Rupture216_TVA_5.5">Worksheet!$T$1031</definedName>
    <definedName name="Rupture217_Credit">Worksheet!$M$1036</definedName>
    <definedName name="Rupture217_Debit">Worksheet!$L$1036</definedName>
    <definedName name="Rupture217_Echu">Worksheet!$W$1036</definedName>
    <definedName name="Rupture217_HT">Worksheet!$O$1036</definedName>
    <definedName name="Rupture217_Moins_de_120_jours">Worksheet!$AA$1036</definedName>
    <definedName name="Rupture217_Moins_de_30_jours">Worksheet!$X$1036</definedName>
    <definedName name="Rupture217_Moins_de_60_jours">Worksheet!$Y$1036</definedName>
    <definedName name="Rupture217_Moins_de_90_jours">Worksheet!$Z$1036</definedName>
    <definedName name="Rupture217_Non_echu">Worksheet!$V$1036</definedName>
    <definedName name="Rupture217_Plus_de_120_jours">Worksheet!$AB$1036</definedName>
    <definedName name="Rupture217_Solde">Worksheet!$N$1036</definedName>
    <definedName name="Rupture217_TVA_10">Worksheet!$R$1036</definedName>
    <definedName name="Rupture217_TVA_2.1">Worksheet!$U$1036</definedName>
    <definedName name="Rupture217_TVA_20">Worksheet!$Q$1036</definedName>
    <definedName name="Rupture217_TVA_5.5">Worksheet!$T$1036</definedName>
    <definedName name="Rupture218_Credit">Worksheet!$M$1039</definedName>
    <definedName name="Rupture218_Debit">Worksheet!$L$1039</definedName>
    <definedName name="Rupture218_Echu">Worksheet!$W$1039</definedName>
    <definedName name="Rupture218_HT">Worksheet!$O$1039</definedName>
    <definedName name="Rupture218_Moins_de_120_jours">Worksheet!$AA$1039</definedName>
    <definedName name="Rupture218_Moins_de_30_jours">Worksheet!$X$1039</definedName>
    <definedName name="Rupture218_Moins_de_60_jours">Worksheet!$Y$1039</definedName>
    <definedName name="Rupture218_Moins_de_90_jours">Worksheet!$Z$1039</definedName>
    <definedName name="Rupture218_Non_echu">Worksheet!$V$1039</definedName>
    <definedName name="Rupture218_Plus_de_120_jours">Worksheet!$AB$1039</definedName>
    <definedName name="Rupture218_Solde">Worksheet!$N$1039</definedName>
    <definedName name="Rupture218_TVA_10">Worksheet!$R$1039</definedName>
    <definedName name="Rupture218_TVA_2.1">Worksheet!$U$1039</definedName>
    <definedName name="Rupture218_TVA_20">Worksheet!$Q$1039</definedName>
    <definedName name="Rupture218_TVA_5.5">Worksheet!$T$1039</definedName>
    <definedName name="Rupture219_Credit">Worksheet!$M$1044</definedName>
    <definedName name="Rupture219_Debit">Worksheet!$L$1044</definedName>
    <definedName name="Rupture219_Echu">Worksheet!$W$1044</definedName>
    <definedName name="Rupture219_HT">Worksheet!$O$1044</definedName>
    <definedName name="Rupture219_Moins_de_120_jours">Worksheet!$AA$1044</definedName>
    <definedName name="Rupture219_Moins_de_30_jours">Worksheet!$X$1044</definedName>
    <definedName name="Rupture219_Moins_de_60_jours">Worksheet!$Y$1044</definedName>
    <definedName name="Rupture219_Moins_de_90_jours">Worksheet!$Z$1044</definedName>
    <definedName name="Rupture219_Non_echu">Worksheet!$V$1044</definedName>
    <definedName name="Rupture219_Plus_de_120_jours">Worksheet!$AB$1044</definedName>
    <definedName name="Rupture219_Solde">Worksheet!$N$1044</definedName>
    <definedName name="Rupture219_TVA_10">Worksheet!$R$1044</definedName>
    <definedName name="Rupture219_TVA_2.1">Worksheet!$U$1044</definedName>
    <definedName name="Rupture219_TVA_20">Worksheet!$Q$1044</definedName>
    <definedName name="Rupture219_TVA_5.5">Worksheet!$T$1044</definedName>
    <definedName name="Rupture22_Credit">Worksheet!$M$131</definedName>
    <definedName name="Rupture22_Debit">Worksheet!$L$131</definedName>
    <definedName name="Rupture22_Echu">Worksheet!$W$131</definedName>
    <definedName name="Rupture22_HT">Worksheet!$O$131</definedName>
    <definedName name="Rupture22_Moins_de_120_jours">Worksheet!$AA$131</definedName>
    <definedName name="Rupture22_Moins_de_30_jours">Worksheet!$X$131</definedName>
    <definedName name="Rupture22_Moins_de_60_jours">Worksheet!$Y$131</definedName>
    <definedName name="Rupture22_Moins_de_90_jours">Worksheet!$Z$131</definedName>
    <definedName name="Rupture22_Non_echu">Worksheet!$V$131</definedName>
    <definedName name="Rupture22_Plus_de_120_jours">Worksheet!$AB$131</definedName>
    <definedName name="Rupture22_Solde">Worksheet!$N$131</definedName>
    <definedName name="Rupture22_TVA_10">Worksheet!$R$131</definedName>
    <definedName name="Rupture22_TVA_2.1">Worksheet!$U$131</definedName>
    <definedName name="Rupture22_TVA_20">Worksheet!$Q$131</definedName>
    <definedName name="Rupture22_TVA_5.5">Worksheet!$T$131</definedName>
    <definedName name="Rupture220_Credit">Worksheet!$M$1052</definedName>
    <definedName name="Rupture220_Debit">Worksheet!$L$1052</definedName>
    <definedName name="Rupture220_Echu">Worksheet!$W$1052</definedName>
    <definedName name="Rupture220_HT">Worksheet!$O$1052</definedName>
    <definedName name="Rupture220_Moins_de_120_jours">Worksheet!$AA$1052</definedName>
    <definedName name="Rupture220_Moins_de_30_jours">Worksheet!$X$1052</definedName>
    <definedName name="Rupture220_Moins_de_60_jours">Worksheet!$Y$1052</definedName>
    <definedName name="Rupture220_Moins_de_90_jours">Worksheet!$Z$1052</definedName>
    <definedName name="Rupture220_Non_echu">Worksheet!$V$1052</definedName>
    <definedName name="Rupture220_Plus_de_120_jours">Worksheet!$AB$1052</definedName>
    <definedName name="Rupture220_Solde">Worksheet!$N$1052</definedName>
    <definedName name="Rupture220_TVA_10">Worksheet!$R$1052</definedName>
    <definedName name="Rupture220_TVA_2.1">Worksheet!$U$1052</definedName>
    <definedName name="Rupture220_TVA_20">Worksheet!$Q$1052</definedName>
    <definedName name="Rupture220_TVA_5.5">Worksheet!$T$1052</definedName>
    <definedName name="Rupture221_Credit">Worksheet!$M$1055</definedName>
    <definedName name="Rupture221_Debit">Worksheet!$L$1055</definedName>
    <definedName name="Rupture221_Echu">Worksheet!$W$1055</definedName>
    <definedName name="Rupture221_HT">Worksheet!$O$1055</definedName>
    <definedName name="Rupture221_Moins_de_120_jours">Worksheet!$AA$1055</definedName>
    <definedName name="Rupture221_Moins_de_30_jours">Worksheet!$X$1055</definedName>
    <definedName name="Rupture221_Moins_de_60_jours">Worksheet!$Y$1055</definedName>
    <definedName name="Rupture221_Moins_de_90_jours">Worksheet!$Z$1055</definedName>
    <definedName name="Rupture221_Non_echu">Worksheet!$V$1055</definedName>
    <definedName name="Rupture221_Plus_de_120_jours">Worksheet!$AB$1055</definedName>
    <definedName name="Rupture221_Solde">Worksheet!$N$1055</definedName>
    <definedName name="Rupture221_TVA_10">Worksheet!$R$1055</definedName>
    <definedName name="Rupture221_TVA_2.1">Worksheet!$U$1055</definedName>
    <definedName name="Rupture221_TVA_20">Worksheet!$Q$1055</definedName>
    <definedName name="Rupture221_TVA_5.5">Worksheet!$T$1055</definedName>
    <definedName name="Rupture222_Credit">Worksheet!$M$1058</definedName>
    <definedName name="Rupture222_Debit">Worksheet!$L$1058</definedName>
    <definedName name="Rupture222_Echu">Worksheet!$W$1058</definedName>
    <definedName name="Rupture222_HT">Worksheet!$O$1058</definedName>
    <definedName name="Rupture222_Moins_de_120_jours">Worksheet!$AA$1058</definedName>
    <definedName name="Rupture222_Moins_de_30_jours">Worksheet!$X$1058</definedName>
    <definedName name="Rupture222_Moins_de_60_jours">Worksheet!$Y$1058</definedName>
    <definedName name="Rupture222_Moins_de_90_jours">Worksheet!$Z$1058</definedName>
    <definedName name="Rupture222_Non_echu">Worksheet!$V$1058</definedName>
    <definedName name="Rupture222_Plus_de_120_jours">Worksheet!$AB$1058</definedName>
    <definedName name="Rupture222_Solde">Worksheet!$N$1058</definedName>
    <definedName name="Rupture222_TVA_10">Worksheet!$R$1058</definedName>
    <definedName name="Rupture222_TVA_2.1">Worksheet!$U$1058</definedName>
    <definedName name="Rupture222_TVA_20">Worksheet!$Q$1058</definedName>
    <definedName name="Rupture222_TVA_5.5">Worksheet!$T$1058</definedName>
    <definedName name="Rupture223_Credit">Worksheet!$M$1062</definedName>
    <definedName name="Rupture223_Debit">Worksheet!$L$1062</definedName>
    <definedName name="Rupture223_Echu">Worksheet!$W$1062</definedName>
    <definedName name="Rupture223_HT">Worksheet!$O$1062</definedName>
    <definedName name="Rupture223_Moins_de_120_jours">Worksheet!$AA$1062</definedName>
    <definedName name="Rupture223_Moins_de_30_jours">Worksheet!$X$1062</definedName>
    <definedName name="Rupture223_Moins_de_60_jours">Worksheet!$Y$1062</definedName>
    <definedName name="Rupture223_Moins_de_90_jours">Worksheet!$Z$1062</definedName>
    <definedName name="Rupture223_Non_echu">Worksheet!$V$1062</definedName>
    <definedName name="Rupture223_Plus_de_120_jours">Worksheet!$AB$1062</definedName>
    <definedName name="Rupture223_Solde">Worksheet!$N$1062</definedName>
    <definedName name="Rupture223_TVA_10">Worksheet!$R$1062</definedName>
    <definedName name="Rupture223_TVA_2.1">Worksheet!$U$1062</definedName>
    <definedName name="Rupture223_TVA_20">Worksheet!$Q$1062</definedName>
    <definedName name="Rupture223_TVA_5.5">Worksheet!$T$1062</definedName>
    <definedName name="Rupture224_Credit">Worksheet!$M$1065</definedName>
    <definedName name="Rupture224_Debit">Worksheet!$L$1065</definedName>
    <definedName name="Rupture224_Echu">Worksheet!$W$1065</definedName>
    <definedName name="Rupture224_HT">Worksheet!$O$1065</definedName>
    <definedName name="Rupture224_Moins_de_120_jours">Worksheet!$AA$1065</definedName>
    <definedName name="Rupture224_Moins_de_30_jours">Worksheet!$X$1065</definedName>
    <definedName name="Rupture224_Moins_de_60_jours">Worksheet!$Y$1065</definedName>
    <definedName name="Rupture224_Moins_de_90_jours">Worksheet!$Z$1065</definedName>
    <definedName name="Rupture224_Non_echu">Worksheet!$V$1065</definedName>
    <definedName name="Rupture224_Plus_de_120_jours">Worksheet!$AB$1065</definedName>
    <definedName name="Rupture224_Solde">Worksheet!$N$1065</definedName>
    <definedName name="Rupture224_TVA_10">Worksheet!$R$1065</definedName>
    <definedName name="Rupture224_TVA_2.1">Worksheet!$U$1065</definedName>
    <definedName name="Rupture224_TVA_20">Worksheet!$Q$1065</definedName>
    <definedName name="Rupture224_TVA_5.5">Worksheet!$T$1065</definedName>
    <definedName name="Rupture225_Credit">Worksheet!$M$1069</definedName>
    <definedName name="Rupture225_Debit">Worksheet!$L$1069</definedName>
    <definedName name="Rupture225_Echu">Worksheet!$W$1069</definedName>
    <definedName name="Rupture225_HT">Worksheet!$O$1069</definedName>
    <definedName name="Rupture225_Moins_de_120_jours">Worksheet!$AA$1069</definedName>
    <definedName name="Rupture225_Moins_de_30_jours">Worksheet!$X$1069</definedName>
    <definedName name="Rupture225_Moins_de_60_jours">Worksheet!$Y$1069</definedName>
    <definedName name="Rupture225_Moins_de_90_jours">Worksheet!$Z$1069</definedName>
    <definedName name="Rupture225_Non_echu">Worksheet!$V$1069</definedName>
    <definedName name="Rupture225_Plus_de_120_jours">Worksheet!$AB$1069</definedName>
    <definedName name="Rupture225_Solde">Worksheet!$N$1069</definedName>
    <definedName name="Rupture225_TVA_10">Worksheet!$R$1069</definedName>
    <definedName name="Rupture225_TVA_2.1">Worksheet!$U$1069</definedName>
    <definedName name="Rupture225_TVA_20">Worksheet!$Q$1069</definedName>
    <definedName name="Rupture225_TVA_5.5">Worksheet!$T$1069</definedName>
    <definedName name="Rupture226_Credit">Worksheet!$M$1074</definedName>
    <definedName name="Rupture226_Debit">Worksheet!$L$1074</definedName>
    <definedName name="Rupture226_Echu">Worksheet!$W$1074</definedName>
    <definedName name="Rupture226_HT">Worksheet!$O$1074</definedName>
    <definedName name="Rupture226_Moins_de_120_jours">Worksheet!$AA$1074</definedName>
    <definedName name="Rupture226_Moins_de_30_jours">Worksheet!$X$1074</definedName>
    <definedName name="Rupture226_Moins_de_60_jours">Worksheet!$Y$1074</definedName>
    <definedName name="Rupture226_Moins_de_90_jours">Worksheet!$Z$1074</definedName>
    <definedName name="Rupture226_Non_echu">Worksheet!$V$1074</definedName>
    <definedName name="Rupture226_Plus_de_120_jours">Worksheet!$AB$1074</definedName>
    <definedName name="Rupture226_Solde">Worksheet!$N$1074</definedName>
    <definedName name="Rupture226_TVA_10">Worksheet!$R$1074</definedName>
    <definedName name="Rupture226_TVA_2.1">Worksheet!$U$1074</definedName>
    <definedName name="Rupture226_TVA_20">Worksheet!$Q$1074</definedName>
    <definedName name="Rupture226_TVA_5.5">Worksheet!$T$1074</definedName>
    <definedName name="Rupture227_Credit">Worksheet!$M$1078</definedName>
    <definedName name="Rupture227_Debit">Worksheet!$L$1078</definedName>
    <definedName name="Rupture227_Echu">Worksheet!$W$1078</definedName>
    <definedName name="Rupture227_HT">Worksheet!$O$1078</definedName>
    <definedName name="Rupture227_Moins_de_120_jours">Worksheet!$AA$1078</definedName>
    <definedName name="Rupture227_Moins_de_30_jours">Worksheet!$X$1078</definedName>
    <definedName name="Rupture227_Moins_de_60_jours">Worksheet!$Y$1078</definedName>
    <definedName name="Rupture227_Moins_de_90_jours">Worksheet!$Z$1078</definedName>
    <definedName name="Rupture227_Non_echu">Worksheet!$V$1078</definedName>
    <definedName name="Rupture227_Plus_de_120_jours">Worksheet!$AB$1078</definedName>
    <definedName name="Rupture227_Solde">Worksheet!$N$1078</definedName>
    <definedName name="Rupture227_TVA_10">Worksheet!$R$1078</definedName>
    <definedName name="Rupture227_TVA_2.1">Worksheet!$U$1078</definedName>
    <definedName name="Rupture227_TVA_20">Worksheet!$Q$1078</definedName>
    <definedName name="Rupture227_TVA_5.5">Worksheet!$T$1078</definedName>
    <definedName name="Rupture228_Credit">Worksheet!$M$1084</definedName>
    <definedName name="Rupture228_Debit">Worksheet!$L$1084</definedName>
    <definedName name="Rupture228_Echu">Worksheet!$W$1084</definedName>
    <definedName name="Rupture228_HT">Worksheet!$O$1084</definedName>
    <definedName name="Rupture228_Moins_de_120_jours">Worksheet!$AA$1084</definedName>
    <definedName name="Rupture228_Moins_de_30_jours">Worksheet!$X$1084</definedName>
    <definedName name="Rupture228_Moins_de_60_jours">Worksheet!$Y$1084</definedName>
    <definedName name="Rupture228_Moins_de_90_jours">Worksheet!$Z$1084</definedName>
    <definedName name="Rupture228_Non_echu">Worksheet!$V$1084</definedName>
    <definedName name="Rupture228_Plus_de_120_jours">Worksheet!$AB$1084</definedName>
    <definedName name="Rupture228_Solde">Worksheet!$N$1084</definedName>
    <definedName name="Rupture228_TVA_10">Worksheet!$R$1084</definedName>
    <definedName name="Rupture228_TVA_2.1">Worksheet!$U$1084</definedName>
    <definedName name="Rupture228_TVA_20">Worksheet!$Q$1084</definedName>
    <definedName name="Rupture228_TVA_5.5">Worksheet!$T$1084</definedName>
    <definedName name="Rupture229_Credit">Worksheet!$M$1088</definedName>
    <definedName name="Rupture229_Debit">Worksheet!$L$1088</definedName>
    <definedName name="Rupture229_Echu">Worksheet!$W$1088</definedName>
    <definedName name="Rupture229_HT">Worksheet!$O$1088</definedName>
    <definedName name="Rupture229_Moins_de_120_jours">Worksheet!$AA$1088</definedName>
    <definedName name="Rupture229_Moins_de_30_jours">Worksheet!$X$1088</definedName>
    <definedName name="Rupture229_Moins_de_60_jours">Worksheet!$Y$1088</definedName>
    <definedName name="Rupture229_Moins_de_90_jours">Worksheet!$Z$1088</definedName>
    <definedName name="Rupture229_Non_echu">Worksheet!$V$1088</definedName>
    <definedName name="Rupture229_Plus_de_120_jours">Worksheet!$AB$1088</definedName>
    <definedName name="Rupture229_Solde">Worksheet!$N$1088</definedName>
    <definedName name="Rupture229_TVA_10">Worksheet!$R$1088</definedName>
    <definedName name="Rupture229_TVA_2.1">Worksheet!$U$1088</definedName>
    <definedName name="Rupture229_TVA_20">Worksheet!$Q$1088</definedName>
    <definedName name="Rupture229_TVA_5.5">Worksheet!$T$1088</definedName>
    <definedName name="Rupture23_Credit">Worksheet!$M$137</definedName>
    <definedName name="Rupture23_Debit">Worksheet!$L$137</definedName>
    <definedName name="Rupture23_Echu">Worksheet!$W$137</definedName>
    <definedName name="Rupture23_HT">Worksheet!$O$137</definedName>
    <definedName name="Rupture23_Moins_de_120_jours">Worksheet!$AA$137</definedName>
    <definedName name="Rupture23_Moins_de_30_jours">Worksheet!$X$137</definedName>
    <definedName name="Rupture23_Moins_de_60_jours">Worksheet!$Y$137</definedName>
    <definedName name="Rupture23_Moins_de_90_jours">Worksheet!$Z$137</definedName>
    <definedName name="Rupture23_Non_echu">Worksheet!$V$137</definedName>
    <definedName name="Rupture23_Plus_de_120_jours">Worksheet!$AB$137</definedName>
    <definedName name="Rupture23_Solde">Worksheet!$N$137</definedName>
    <definedName name="Rupture23_TVA_10">Worksheet!$R$137</definedName>
    <definedName name="Rupture23_TVA_2.1">Worksheet!$U$137</definedName>
    <definedName name="Rupture23_TVA_20">Worksheet!$Q$137</definedName>
    <definedName name="Rupture23_TVA_5.5">Worksheet!$T$137</definedName>
    <definedName name="Rupture230_Credit">Worksheet!$M$1094</definedName>
    <definedName name="Rupture230_Debit">Worksheet!$L$1094</definedName>
    <definedName name="Rupture230_Echu">Worksheet!$W$1094</definedName>
    <definedName name="Rupture230_HT">Worksheet!$O$1094</definedName>
    <definedName name="Rupture230_Moins_de_120_jours">Worksheet!$AA$1094</definedName>
    <definedName name="Rupture230_Moins_de_30_jours">Worksheet!$X$1094</definedName>
    <definedName name="Rupture230_Moins_de_60_jours">Worksheet!$Y$1094</definedName>
    <definedName name="Rupture230_Moins_de_90_jours">Worksheet!$Z$1094</definedName>
    <definedName name="Rupture230_Non_echu">Worksheet!$V$1094</definedName>
    <definedName name="Rupture230_Plus_de_120_jours">Worksheet!$AB$1094</definedName>
    <definedName name="Rupture230_Solde">Worksheet!$N$1094</definedName>
    <definedName name="Rupture230_TVA_10">Worksheet!$R$1094</definedName>
    <definedName name="Rupture230_TVA_2.1">Worksheet!$U$1094</definedName>
    <definedName name="Rupture230_TVA_20">Worksheet!$Q$1094</definedName>
    <definedName name="Rupture230_TVA_5.5">Worksheet!$T$1094</definedName>
    <definedName name="Rupture231_Credit">Worksheet!$M$1098</definedName>
    <definedName name="Rupture231_Debit">Worksheet!$L$1098</definedName>
    <definedName name="Rupture231_Echu">Worksheet!$W$1098</definedName>
    <definedName name="Rupture231_HT">Worksheet!$O$1098</definedName>
    <definedName name="Rupture231_Moins_de_120_jours">Worksheet!$AA$1098</definedName>
    <definedName name="Rupture231_Moins_de_30_jours">Worksheet!$X$1098</definedName>
    <definedName name="Rupture231_Moins_de_60_jours">Worksheet!$Y$1098</definedName>
    <definedName name="Rupture231_Moins_de_90_jours">Worksheet!$Z$1098</definedName>
    <definedName name="Rupture231_Non_echu">Worksheet!$V$1098</definedName>
    <definedName name="Rupture231_Plus_de_120_jours">Worksheet!$AB$1098</definedName>
    <definedName name="Rupture231_Solde">Worksheet!$N$1098</definedName>
    <definedName name="Rupture231_TVA_10">Worksheet!$R$1098</definedName>
    <definedName name="Rupture231_TVA_2.1">Worksheet!$U$1098</definedName>
    <definedName name="Rupture231_TVA_20">Worksheet!$Q$1098</definedName>
    <definedName name="Rupture231_TVA_5.5">Worksheet!$T$1098</definedName>
    <definedName name="Rupture232_Credit">Worksheet!$M$1103</definedName>
    <definedName name="Rupture232_Debit">Worksheet!$L$1103</definedName>
    <definedName name="Rupture232_Echu">Worksheet!$W$1103</definedName>
    <definedName name="Rupture232_HT">Worksheet!$O$1103</definedName>
    <definedName name="Rupture232_Moins_de_120_jours">Worksheet!$AA$1103</definedName>
    <definedName name="Rupture232_Moins_de_30_jours">Worksheet!$X$1103</definedName>
    <definedName name="Rupture232_Moins_de_60_jours">Worksheet!$Y$1103</definedName>
    <definedName name="Rupture232_Moins_de_90_jours">Worksheet!$Z$1103</definedName>
    <definedName name="Rupture232_Non_echu">Worksheet!$V$1103</definedName>
    <definedName name="Rupture232_Plus_de_120_jours">Worksheet!$AB$1103</definedName>
    <definedName name="Rupture232_Solde">Worksheet!$N$1103</definedName>
    <definedName name="Rupture232_TVA_10">Worksheet!$R$1103</definedName>
    <definedName name="Rupture232_TVA_2.1">Worksheet!$U$1103</definedName>
    <definedName name="Rupture232_TVA_20">Worksheet!$Q$1103</definedName>
    <definedName name="Rupture232_TVA_5.5">Worksheet!$T$1103</definedName>
    <definedName name="Rupture233_Credit">Worksheet!$M$1106</definedName>
    <definedName name="Rupture233_Debit">Worksheet!$L$1106</definedName>
    <definedName name="Rupture233_Echu">Worksheet!$W$1106</definedName>
    <definedName name="Rupture233_HT">Worksheet!$O$1106</definedName>
    <definedName name="Rupture233_Moins_de_120_jours">Worksheet!$AA$1106</definedName>
    <definedName name="Rupture233_Moins_de_30_jours">Worksheet!$X$1106</definedName>
    <definedName name="Rupture233_Moins_de_60_jours">Worksheet!$Y$1106</definedName>
    <definedName name="Rupture233_Moins_de_90_jours">Worksheet!$Z$1106</definedName>
    <definedName name="Rupture233_Non_echu">Worksheet!$V$1106</definedName>
    <definedName name="Rupture233_Plus_de_120_jours">Worksheet!$AB$1106</definedName>
    <definedName name="Rupture233_Solde">Worksheet!$N$1106</definedName>
    <definedName name="Rupture233_TVA_10">Worksheet!$R$1106</definedName>
    <definedName name="Rupture233_TVA_2.1">Worksheet!$U$1106</definedName>
    <definedName name="Rupture233_TVA_20">Worksheet!$Q$1106</definedName>
    <definedName name="Rupture233_TVA_5.5">Worksheet!$T$1106</definedName>
    <definedName name="Rupture234_Credit">Worksheet!$M$1109</definedName>
    <definedName name="Rupture234_Debit">Worksheet!$L$1109</definedName>
    <definedName name="Rupture234_Echu">Worksheet!$W$1109</definedName>
    <definedName name="Rupture234_HT">Worksheet!$O$1109</definedName>
    <definedName name="Rupture234_Moins_de_120_jours">Worksheet!$AA$1109</definedName>
    <definedName name="Rupture234_Moins_de_30_jours">Worksheet!$X$1109</definedName>
    <definedName name="Rupture234_Moins_de_60_jours">Worksheet!$Y$1109</definedName>
    <definedName name="Rupture234_Moins_de_90_jours">Worksheet!$Z$1109</definedName>
    <definedName name="Rupture234_Non_echu">Worksheet!$V$1109</definedName>
    <definedName name="Rupture234_Plus_de_120_jours">Worksheet!$AB$1109</definedName>
    <definedName name="Rupture234_Solde">Worksheet!$N$1109</definedName>
    <definedName name="Rupture234_TVA_10">Worksheet!$R$1109</definedName>
    <definedName name="Rupture234_TVA_2.1">Worksheet!$U$1109</definedName>
    <definedName name="Rupture234_TVA_20">Worksheet!$Q$1109</definedName>
    <definedName name="Rupture234_TVA_5.5">Worksheet!$T$1109</definedName>
    <definedName name="Rupture235_Credit">Worksheet!$M$1114</definedName>
    <definedName name="Rupture235_Debit">Worksheet!$L$1114</definedName>
    <definedName name="Rupture235_Echu">Worksheet!$W$1114</definedName>
    <definedName name="Rupture235_HT">Worksheet!$O$1114</definedName>
    <definedName name="Rupture235_Moins_de_120_jours">Worksheet!$AA$1114</definedName>
    <definedName name="Rupture235_Moins_de_30_jours">Worksheet!$X$1114</definedName>
    <definedName name="Rupture235_Moins_de_60_jours">Worksheet!$Y$1114</definedName>
    <definedName name="Rupture235_Moins_de_90_jours">Worksheet!$Z$1114</definedName>
    <definedName name="Rupture235_Non_echu">Worksheet!$V$1114</definedName>
    <definedName name="Rupture235_Plus_de_120_jours">Worksheet!$AB$1114</definedName>
    <definedName name="Rupture235_Solde">Worksheet!$N$1114</definedName>
    <definedName name="Rupture235_TVA_10">Worksheet!$R$1114</definedName>
    <definedName name="Rupture235_TVA_2.1">Worksheet!$U$1114</definedName>
    <definedName name="Rupture235_TVA_20">Worksheet!$Q$1114</definedName>
    <definedName name="Rupture235_TVA_5.5">Worksheet!$T$1114</definedName>
    <definedName name="Rupture236_Credit">Worksheet!$M$1121</definedName>
    <definedName name="Rupture236_Debit">Worksheet!$L$1121</definedName>
    <definedName name="Rupture236_Echu">Worksheet!$W$1121</definedName>
    <definedName name="Rupture236_HT">Worksheet!$O$1121</definedName>
    <definedName name="Rupture236_Moins_de_120_jours">Worksheet!$AA$1121</definedName>
    <definedName name="Rupture236_Moins_de_30_jours">Worksheet!$X$1121</definedName>
    <definedName name="Rupture236_Moins_de_60_jours">Worksheet!$Y$1121</definedName>
    <definedName name="Rupture236_Moins_de_90_jours">Worksheet!$Z$1121</definedName>
    <definedName name="Rupture236_Non_echu">Worksheet!$V$1121</definedName>
    <definedName name="Rupture236_Plus_de_120_jours">Worksheet!$AB$1121</definedName>
    <definedName name="Rupture236_Solde">Worksheet!$N$1121</definedName>
    <definedName name="Rupture236_TVA_10">Worksheet!$R$1121</definedName>
    <definedName name="Rupture236_TVA_2.1">Worksheet!$U$1121</definedName>
    <definedName name="Rupture236_TVA_20">Worksheet!$Q$1121</definedName>
    <definedName name="Rupture236_TVA_5.5">Worksheet!$T$1121</definedName>
    <definedName name="Rupture237_Credit">Worksheet!$M$1124</definedName>
    <definedName name="Rupture237_Debit">Worksheet!$L$1124</definedName>
    <definedName name="Rupture237_Echu">Worksheet!$W$1124</definedName>
    <definedName name="Rupture237_HT">Worksheet!$O$1124</definedName>
    <definedName name="Rupture237_Moins_de_120_jours">Worksheet!$AA$1124</definedName>
    <definedName name="Rupture237_Moins_de_30_jours">Worksheet!$X$1124</definedName>
    <definedName name="Rupture237_Moins_de_60_jours">Worksheet!$Y$1124</definedName>
    <definedName name="Rupture237_Moins_de_90_jours">Worksheet!$Z$1124</definedName>
    <definedName name="Rupture237_Non_echu">Worksheet!$V$1124</definedName>
    <definedName name="Rupture237_Plus_de_120_jours">Worksheet!$AB$1124</definedName>
    <definedName name="Rupture237_Solde">Worksheet!$N$1124</definedName>
    <definedName name="Rupture237_TVA_10">Worksheet!$R$1124</definedName>
    <definedName name="Rupture237_TVA_2.1">Worksheet!$U$1124</definedName>
    <definedName name="Rupture237_TVA_20">Worksheet!$Q$1124</definedName>
    <definedName name="Rupture237_TVA_5.5">Worksheet!$T$1124</definedName>
    <definedName name="Rupture238_Credit">Worksheet!$M$1127</definedName>
    <definedName name="Rupture238_Debit">Worksheet!$L$1127</definedName>
    <definedName name="Rupture238_Echu">Worksheet!$W$1127</definedName>
    <definedName name="Rupture238_HT">Worksheet!$O$1127</definedName>
    <definedName name="Rupture238_Moins_de_120_jours">Worksheet!$AA$1127</definedName>
    <definedName name="Rupture238_Moins_de_30_jours">Worksheet!$X$1127</definedName>
    <definedName name="Rupture238_Moins_de_60_jours">Worksheet!$Y$1127</definedName>
    <definedName name="Rupture238_Moins_de_90_jours">Worksheet!$Z$1127</definedName>
    <definedName name="Rupture238_Non_echu">Worksheet!$V$1127</definedName>
    <definedName name="Rupture238_Plus_de_120_jours">Worksheet!$AB$1127</definedName>
    <definedName name="Rupture238_Solde">Worksheet!$N$1127</definedName>
    <definedName name="Rupture238_TVA_10">Worksheet!$R$1127</definedName>
    <definedName name="Rupture238_TVA_2.1">Worksheet!$U$1127</definedName>
    <definedName name="Rupture238_TVA_20">Worksheet!$Q$1127</definedName>
    <definedName name="Rupture238_TVA_5.5">Worksheet!$T$1127</definedName>
    <definedName name="Rupture239_Credit">Worksheet!$M$1130</definedName>
    <definedName name="Rupture239_Debit">Worksheet!$L$1130</definedName>
    <definedName name="Rupture239_Echu">Worksheet!$W$1130</definedName>
    <definedName name="Rupture239_HT">Worksheet!$O$1130</definedName>
    <definedName name="Rupture239_Moins_de_120_jours">Worksheet!$AA$1130</definedName>
    <definedName name="Rupture239_Moins_de_30_jours">Worksheet!$X$1130</definedName>
    <definedName name="Rupture239_Moins_de_60_jours">Worksheet!$Y$1130</definedName>
    <definedName name="Rupture239_Moins_de_90_jours">Worksheet!$Z$1130</definedName>
    <definedName name="Rupture239_Non_echu">Worksheet!$V$1130</definedName>
    <definedName name="Rupture239_Plus_de_120_jours">Worksheet!$AB$1130</definedName>
    <definedName name="Rupture239_Solde">Worksheet!$N$1130</definedName>
    <definedName name="Rupture239_TVA_10">Worksheet!$R$1130</definedName>
    <definedName name="Rupture239_TVA_2.1">Worksheet!$U$1130</definedName>
    <definedName name="Rupture239_TVA_20">Worksheet!$Q$1130</definedName>
    <definedName name="Rupture239_TVA_5.5">Worksheet!$T$1130</definedName>
    <definedName name="Rupture24_Credit">Worksheet!$M$140</definedName>
    <definedName name="Rupture24_Debit">Worksheet!$L$140</definedName>
    <definedName name="Rupture24_Echu">Worksheet!$W$140</definedName>
    <definedName name="Rupture24_HT">Worksheet!$O$140</definedName>
    <definedName name="Rupture24_Moins_de_120_jours">Worksheet!$AA$140</definedName>
    <definedName name="Rupture24_Moins_de_30_jours">Worksheet!$X$140</definedName>
    <definedName name="Rupture24_Moins_de_60_jours">Worksheet!$Y$140</definedName>
    <definedName name="Rupture24_Moins_de_90_jours">Worksheet!$Z$140</definedName>
    <definedName name="Rupture24_Non_echu">Worksheet!$V$140</definedName>
    <definedName name="Rupture24_Plus_de_120_jours">Worksheet!$AB$140</definedName>
    <definedName name="Rupture24_Solde">Worksheet!$N$140</definedName>
    <definedName name="Rupture24_TVA_10">Worksheet!$R$140</definedName>
    <definedName name="Rupture24_TVA_2.1">Worksheet!$U$140</definedName>
    <definedName name="Rupture24_TVA_20">Worksheet!$Q$140</definedName>
    <definedName name="Rupture24_TVA_5.5">Worksheet!$T$140</definedName>
    <definedName name="Rupture240_Credit">Worksheet!$M$1133</definedName>
    <definedName name="Rupture240_Debit">Worksheet!$L$1133</definedName>
    <definedName name="Rupture240_Echu">Worksheet!$W$1133</definedName>
    <definedName name="Rupture240_HT">Worksheet!$O$1133</definedName>
    <definedName name="Rupture240_Moins_de_120_jours">Worksheet!$AA$1133</definedName>
    <definedName name="Rupture240_Moins_de_30_jours">Worksheet!$X$1133</definedName>
    <definedName name="Rupture240_Moins_de_60_jours">Worksheet!$Y$1133</definedName>
    <definedName name="Rupture240_Moins_de_90_jours">Worksheet!$Z$1133</definedName>
    <definedName name="Rupture240_Non_echu">Worksheet!$V$1133</definedName>
    <definedName name="Rupture240_Plus_de_120_jours">Worksheet!$AB$1133</definedName>
    <definedName name="Rupture240_Solde">Worksheet!$N$1133</definedName>
    <definedName name="Rupture240_TVA_10">Worksheet!$R$1133</definedName>
    <definedName name="Rupture240_TVA_2.1">Worksheet!$U$1133</definedName>
    <definedName name="Rupture240_TVA_20">Worksheet!$Q$1133</definedName>
    <definedName name="Rupture240_TVA_5.5">Worksheet!$T$1133</definedName>
    <definedName name="Rupture241_Credit">Worksheet!$M$1137</definedName>
    <definedName name="Rupture241_Debit">Worksheet!$L$1137</definedName>
    <definedName name="Rupture241_Echu">Worksheet!$W$1137</definedName>
    <definedName name="Rupture241_HT">Worksheet!$O$1137</definedName>
    <definedName name="Rupture241_Moins_de_120_jours">Worksheet!$AA$1137</definedName>
    <definedName name="Rupture241_Moins_de_30_jours">Worksheet!$X$1137</definedName>
    <definedName name="Rupture241_Moins_de_60_jours">Worksheet!$Y$1137</definedName>
    <definedName name="Rupture241_Moins_de_90_jours">Worksheet!$Z$1137</definedName>
    <definedName name="Rupture241_Non_echu">Worksheet!$V$1137</definedName>
    <definedName name="Rupture241_Plus_de_120_jours">Worksheet!$AB$1137</definedName>
    <definedName name="Rupture241_Solde">Worksheet!$N$1137</definedName>
    <definedName name="Rupture241_TVA_10">Worksheet!$R$1137</definedName>
    <definedName name="Rupture241_TVA_2.1">Worksheet!$U$1137</definedName>
    <definedName name="Rupture241_TVA_20">Worksheet!$Q$1137</definedName>
    <definedName name="Rupture241_TVA_5.5">Worksheet!$T$1137</definedName>
    <definedName name="Rupture242_Credit">Worksheet!$M$1141</definedName>
    <definedName name="Rupture242_Debit">Worksheet!$L$1141</definedName>
    <definedName name="Rupture242_Echu">Worksheet!$W$1141</definedName>
    <definedName name="Rupture242_HT">Worksheet!$O$1141</definedName>
    <definedName name="Rupture242_Moins_de_120_jours">Worksheet!$AA$1141</definedName>
    <definedName name="Rupture242_Moins_de_30_jours">Worksheet!$X$1141</definedName>
    <definedName name="Rupture242_Moins_de_60_jours">Worksheet!$Y$1141</definedName>
    <definedName name="Rupture242_Moins_de_90_jours">Worksheet!$Z$1141</definedName>
    <definedName name="Rupture242_Non_echu">Worksheet!$V$1141</definedName>
    <definedName name="Rupture242_Plus_de_120_jours">Worksheet!$AB$1141</definedName>
    <definedName name="Rupture242_Solde">Worksheet!$N$1141</definedName>
    <definedName name="Rupture242_TVA_10">Worksheet!$R$1141</definedName>
    <definedName name="Rupture242_TVA_2.1">Worksheet!$U$1141</definedName>
    <definedName name="Rupture242_TVA_20">Worksheet!$Q$1141</definedName>
    <definedName name="Rupture242_TVA_5.5">Worksheet!$T$1141</definedName>
    <definedName name="Rupture243_Credit">Worksheet!$M$1144</definedName>
    <definedName name="Rupture243_Debit">Worksheet!$L$1144</definedName>
    <definedName name="Rupture243_Echu">Worksheet!$W$1144</definedName>
    <definedName name="Rupture243_HT">Worksheet!$O$1144</definedName>
    <definedName name="Rupture243_Moins_de_120_jours">Worksheet!$AA$1144</definedName>
    <definedName name="Rupture243_Moins_de_30_jours">Worksheet!$X$1144</definedName>
    <definedName name="Rupture243_Moins_de_60_jours">Worksheet!$Y$1144</definedName>
    <definedName name="Rupture243_Moins_de_90_jours">Worksheet!$Z$1144</definedName>
    <definedName name="Rupture243_Non_echu">Worksheet!$V$1144</definedName>
    <definedName name="Rupture243_Plus_de_120_jours">Worksheet!$AB$1144</definedName>
    <definedName name="Rupture243_Solde">Worksheet!$N$1144</definedName>
    <definedName name="Rupture243_TVA_10">Worksheet!$R$1144</definedName>
    <definedName name="Rupture243_TVA_2.1">Worksheet!$U$1144</definedName>
    <definedName name="Rupture243_TVA_20">Worksheet!$Q$1144</definedName>
    <definedName name="Rupture243_TVA_5.5">Worksheet!$T$1144</definedName>
    <definedName name="Rupture244_Credit">Worksheet!$M$1149</definedName>
    <definedName name="Rupture244_Debit">Worksheet!$L$1149</definedName>
    <definedName name="Rupture244_Echu">Worksheet!$W$1149</definedName>
    <definedName name="Rupture244_HT">Worksheet!$O$1149</definedName>
    <definedName name="Rupture244_Moins_de_120_jours">Worksheet!$AA$1149</definedName>
    <definedName name="Rupture244_Moins_de_30_jours">Worksheet!$X$1149</definedName>
    <definedName name="Rupture244_Moins_de_60_jours">Worksheet!$Y$1149</definedName>
    <definedName name="Rupture244_Moins_de_90_jours">Worksheet!$Z$1149</definedName>
    <definedName name="Rupture244_Non_echu">Worksheet!$V$1149</definedName>
    <definedName name="Rupture244_Plus_de_120_jours">Worksheet!$AB$1149</definedName>
    <definedName name="Rupture244_Solde">Worksheet!$N$1149</definedName>
    <definedName name="Rupture244_TVA_10">Worksheet!$R$1149</definedName>
    <definedName name="Rupture244_TVA_2.1">Worksheet!$U$1149</definedName>
    <definedName name="Rupture244_TVA_20">Worksheet!$Q$1149</definedName>
    <definedName name="Rupture244_TVA_5.5">Worksheet!$T$1149</definedName>
    <definedName name="Rupture245_Credit">Worksheet!$M$1161</definedName>
    <definedName name="Rupture245_Debit">Worksheet!$L$1161</definedName>
    <definedName name="Rupture245_Echu">Worksheet!$W$1161</definedName>
    <definedName name="Rupture245_HT">Worksheet!$O$1161</definedName>
    <definedName name="Rupture245_Moins_de_120_jours">Worksheet!$AA$1161</definedName>
    <definedName name="Rupture245_Moins_de_30_jours">Worksheet!$X$1161</definedName>
    <definedName name="Rupture245_Moins_de_60_jours">Worksheet!$Y$1161</definedName>
    <definedName name="Rupture245_Moins_de_90_jours">Worksheet!$Z$1161</definedName>
    <definedName name="Rupture245_Non_echu">Worksheet!$V$1161</definedName>
    <definedName name="Rupture245_Plus_de_120_jours">Worksheet!$AB$1161</definedName>
    <definedName name="Rupture245_Solde">Worksheet!$N$1161</definedName>
    <definedName name="Rupture245_TVA_10">Worksheet!$R$1161</definedName>
    <definedName name="Rupture245_TVA_2.1">Worksheet!$U$1161</definedName>
    <definedName name="Rupture245_TVA_20">Worksheet!$Q$1161</definedName>
    <definedName name="Rupture245_TVA_5.5">Worksheet!$T$1161</definedName>
    <definedName name="Rupture246_Credit">Worksheet!$M$1166</definedName>
    <definedName name="Rupture246_Debit">Worksheet!$L$1166</definedName>
    <definedName name="Rupture246_Echu">Worksheet!$W$1166</definedName>
    <definedName name="Rupture246_HT">Worksheet!$O$1166</definedName>
    <definedName name="Rupture246_Moins_de_120_jours">Worksheet!$AA$1166</definedName>
    <definedName name="Rupture246_Moins_de_30_jours">Worksheet!$X$1166</definedName>
    <definedName name="Rupture246_Moins_de_60_jours">Worksheet!$Y$1166</definedName>
    <definedName name="Rupture246_Moins_de_90_jours">Worksheet!$Z$1166</definedName>
    <definedName name="Rupture246_Non_echu">Worksheet!$V$1166</definedName>
    <definedName name="Rupture246_Plus_de_120_jours">Worksheet!$AB$1166</definedName>
    <definedName name="Rupture246_Solde">Worksheet!$N$1166</definedName>
    <definedName name="Rupture246_TVA_10">Worksheet!$R$1166</definedName>
    <definedName name="Rupture246_TVA_2.1">Worksheet!$U$1166</definedName>
    <definedName name="Rupture246_TVA_20">Worksheet!$Q$1166</definedName>
    <definedName name="Rupture246_TVA_5.5">Worksheet!$T$1166</definedName>
    <definedName name="Rupture247_Credit">Worksheet!$M$1170</definedName>
    <definedName name="Rupture247_Debit">Worksheet!$L$1170</definedName>
    <definedName name="Rupture247_Echu">Worksheet!$W$1170</definedName>
    <definedName name="Rupture247_HT">Worksheet!$O$1170</definedName>
    <definedName name="Rupture247_Moins_de_120_jours">Worksheet!$AA$1170</definedName>
    <definedName name="Rupture247_Moins_de_30_jours">Worksheet!$X$1170</definedName>
    <definedName name="Rupture247_Moins_de_60_jours">Worksheet!$Y$1170</definedName>
    <definedName name="Rupture247_Moins_de_90_jours">Worksheet!$Z$1170</definedName>
    <definedName name="Rupture247_Non_echu">Worksheet!$V$1170</definedName>
    <definedName name="Rupture247_Plus_de_120_jours">Worksheet!$AB$1170</definedName>
    <definedName name="Rupture247_Solde">Worksheet!$N$1170</definedName>
    <definedName name="Rupture247_TVA_10">Worksheet!$R$1170</definedName>
    <definedName name="Rupture247_TVA_2.1">Worksheet!$U$1170</definedName>
    <definedName name="Rupture247_TVA_20">Worksheet!$Q$1170</definedName>
    <definedName name="Rupture247_TVA_5.5">Worksheet!$T$1170</definedName>
    <definedName name="Rupture248_Credit">Worksheet!$M$1177</definedName>
    <definedName name="Rupture248_Debit">Worksheet!$L$1177</definedName>
    <definedName name="Rupture248_Echu">Worksheet!$W$1177</definedName>
    <definedName name="Rupture248_HT">Worksheet!$O$1177</definedName>
    <definedName name="Rupture248_Moins_de_120_jours">Worksheet!$AA$1177</definedName>
    <definedName name="Rupture248_Moins_de_30_jours">Worksheet!$X$1177</definedName>
    <definedName name="Rupture248_Moins_de_60_jours">Worksheet!$Y$1177</definedName>
    <definedName name="Rupture248_Moins_de_90_jours">Worksheet!$Z$1177</definedName>
    <definedName name="Rupture248_Non_echu">Worksheet!$V$1177</definedName>
    <definedName name="Rupture248_Plus_de_120_jours">Worksheet!$AB$1177</definedName>
    <definedName name="Rupture248_Solde">Worksheet!$N$1177</definedName>
    <definedName name="Rupture248_TVA_10">Worksheet!$R$1177</definedName>
    <definedName name="Rupture248_TVA_2.1">Worksheet!$U$1177</definedName>
    <definedName name="Rupture248_TVA_20">Worksheet!$Q$1177</definedName>
    <definedName name="Rupture248_TVA_5.5">Worksheet!$T$1177</definedName>
    <definedName name="Rupture249_Credit">Worksheet!$M$1181</definedName>
    <definedName name="Rupture249_Debit">Worksheet!$L$1181</definedName>
    <definedName name="Rupture249_Echu">Worksheet!$W$1181</definedName>
    <definedName name="Rupture249_HT">Worksheet!$O$1181</definedName>
    <definedName name="Rupture249_Moins_de_120_jours">Worksheet!$AA$1181</definedName>
    <definedName name="Rupture249_Moins_de_30_jours">Worksheet!$X$1181</definedName>
    <definedName name="Rupture249_Moins_de_60_jours">Worksheet!$Y$1181</definedName>
    <definedName name="Rupture249_Moins_de_90_jours">Worksheet!$Z$1181</definedName>
    <definedName name="Rupture249_Non_echu">Worksheet!$V$1181</definedName>
    <definedName name="Rupture249_Plus_de_120_jours">Worksheet!$AB$1181</definedName>
    <definedName name="Rupture249_Solde">Worksheet!$N$1181</definedName>
    <definedName name="Rupture249_TVA_10">Worksheet!$R$1181</definedName>
    <definedName name="Rupture249_TVA_2.1">Worksheet!$U$1181</definedName>
    <definedName name="Rupture249_TVA_20">Worksheet!$Q$1181</definedName>
    <definedName name="Rupture249_TVA_5.5">Worksheet!$T$1181</definedName>
    <definedName name="Rupture25_Credit">Worksheet!$M$143</definedName>
    <definedName name="Rupture25_Debit">Worksheet!$L$143</definedName>
    <definedName name="Rupture25_Echu">Worksheet!$W$143</definedName>
    <definedName name="Rupture25_HT">Worksheet!$O$143</definedName>
    <definedName name="Rupture25_Moins_de_120_jours">Worksheet!$AA$143</definedName>
    <definedName name="Rupture25_Moins_de_30_jours">Worksheet!$X$143</definedName>
    <definedName name="Rupture25_Moins_de_60_jours">Worksheet!$Y$143</definedName>
    <definedName name="Rupture25_Moins_de_90_jours">Worksheet!$Z$143</definedName>
    <definedName name="Rupture25_Non_echu">Worksheet!$V$143</definedName>
    <definedName name="Rupture25_Plus_de_120_jours">Worksheet!$AB$143</definedName>
    <definedName name="Rupture25_Solde">Worksheet!$N$143</definedName>
    <definedName name="Rupture25_TVA_10">Worksheet!$R$143</definedName>
    <definedName name="Rupture25_TVA_2.1">Worksheet!$U$143</definedName>
    <definedName name="Rupture25_TVA_20">Worksheet!$Q$143</definedName>
    <definedName name="Rupture25_TVA_5.5">Worksheet!$T$143</definedName>
    <definedName name="Rupture250_Credit">Worksheet!$M$1184</definedName>
    <definedName name="Rupture250_Debit">Worksheet!$L$1184</definedName>
    <definedName name="Rupture250_Echu">Worksheet!$W$1184</definedName>
    <definedName name="Rupture250_HT">Worksheet!$O$1184</definedName>
    <definedName name="Rupture250_Moins_de_120_jours">Worksheet!$AA$1184</definedName>
    <definedName name="Rupture250_Moins_de_30_jours">Worksheet!$X$1184</definedName>
    <definedName name="Rupture250_Moins_de_60_jours">Worksheet!$Y$1184</definedName>
    <definedName name="Rupture250_Moins_de_90_jours">Worksheet!$Z$1184</definedName>
    <definedName name="Rupture250_Non_echu">Worksheet!$V$1184</definedName>
    <definedName name="Rupture250_Plus_de_120_jours">Worksheet!$AB$1184</definedName>
    <definedName name="Rupture250_Solde">Worksheet!$N$1184</definedName>
    <definedName name="Rupture250_TVA_10">Worksheet!$R$1184</definedName>
    <definedName name="Rupture250_TVA_2.1">Worksheet!$U$1184</definedName>
    <definedName name="Rupture250_TVA_20">Worksheet!$Q$1184</definedName>
    <definedName name="Rupture250_TVA_5.5">Worksheet!$T$1184</definedName>
    <definedName name="Rupture251_Credit">Worksheet!$M$1187</definedName>
    <definedName name="Rupture251_Debit">Worksheet!$L$1187</definedName>
    <definedName name="Rupture251_Echu">Worksheet!$W$1187</definedName>
    <definedName name="Rupture251_HT">Worksheet!$O$1187</definedName>
    <definedName name="Rupture251_Moins_de_120_jours">Worksheet!$AA$1187</definedName>
    <definedName name="Rupture251_Moins_de_30_jours">Worksheet!$X$1187</definedName>
    <definedName name="Rupture251_Moins_de_60_jours">Worksheet!$Y$1187</definedName>
    <definedName name="Rupture251_Moins_de_90_jours">Worksheet!$Z$1187</definedName>
    <definedName name="Rupture251_Non_echu">Worksheet!$V$1187</definedName>
    <definedName name="Rupture251_Plus_de_120_jours">Worksheet!$AB$1187</definedName>
    <definedName name="Rupture251_Solde">Worksheet!$N$1187</definedName>
    <definedName name="Rupture251_TVA_10">Worksheet!$R$1187</definedName>
    <definedName name="Rupture251_TVA_2.1">Worksheet!$U$1187</definedName>
    <definedName name="Rupture251_TVA_20">Worksheet!$Q$1187</definedName>
    <definedName name="Rupture251_TVA_5.5">Worksheet!$T$1187</definedName>
    <definedName name="Rupture252_Credit">Worksheet!$M$1190</definedName>
    <definedName name="Rupture252_Debit">Worksheet!$L$1190</definedName>
    <definedName name="Rupture252_Echu">Worksheet!$W$1190</definedName>
    <definedName name="Rupture252_HT">Worksheet!$O$1190</definedName>
    <definedName name="Rupture252_Moins_de_120_jours">Worksheet!$AA$1190</definedName>
    <definedName name="Rupture252_Moins_de_30_jours">Worksheet!$X$1190</definedName>
    <definedName name="Rupture252_Moins_de_60_jours">Worksheet!$Y$1190</definedName>
    <definedName name="Rupture252_Moins_de_90_jours">Worksheet!$Z$1190</definedName>
    <definedName name="Rupture252_Non_echu">Worksheet!$V$1190</definedName>
    <definedName name="Rupture252_Plus_de_120_jours">Worksheet!$AB$1190</definedName>
    <definedName name="Rupture252_Solde">Worksheet!$N$1190</definedName>
    <definedName name="Rupture252_TVA_10">Worksheet!$R$1190</definedName>
    <definedName name="Rupture252_TVA_2.1">Worksheet!$U$1190</definedName>
    <definedName name="Rupture252_TVA_20">Worksheet!$Q$1190</definedName>
    <definedName name="Rupture252_TVA_5.5">Worksheet!$T$1190</definedName>
    <definedName name="Rupture253_Credit">Worksheet!$M$1194</definedName>
    <definedName name="Rupture253_Debit">Worksheet!$L$1194</definedName>
    <definedName name="Rupture253_Echu">Worksheet!$W$1194</definedName>
    <definedName name="Rupture253_HT">Worksheet!$O$1194</definedName>
    <definedName name="Rupture253_Moins_de_120_jours">Worksheet!$AA$1194</definedName>
    <definedName name="Rupture253_Moins_de_30_jours">Worksheet!$X$1194</definedName>
    <definedName name="Rupture253_Moins_de_60_jours">Worksheet!$Y$1194</definedName>
    <definedName name="Rupture253_Moins_de_90_jours">Worksheet!$Z$1194</definedName>
    <definedName name="Rupture253_Non_echu">Worksheet!$V$1194</definedName>
    <definedName name="Rupture253_Plus_de_120_jours">Worksheet!$AB$1194</definedName>
    <definedName name="Rupture253_Solde">Worksheet!$N$1194</definedName>
    <definedName name="Rupture253_TVA_10">Worksheet!$R$1194</definedName>
    <definedName name="Rupture253_TVA_2.1">Worksheet!$U$1194</definedName>
    <definedName name="Rupture253_TVA_20">Worksheet!$Q$1194</definedName>
    <definedName name="Rupture253_TVA_5.5">Worksheet!$T$1194</definedName>
    <definedName name="Rupture254_Credit">Worksheet!$M$1197</definedName>
    <definedName name="Rupture254_Debit">Worksheet!$L$1197</definedName>
    <definedName name="Rupture254_Echu">Worksheet!$W$1197</definedName>
    <definedName name="Rupture254_HT">Worksheet!$O$1197</definedName>
    <definedName name="Rupture254_Moins_de_120_jours">Worksheet!$AA$1197</definedName>
    <definedName name="Rupture254_Moins_de_30_jours">Worksheet!$X$1197</definedName>
    <definedName name="Rupture254_Moins_de_60_jours">Worksheet!$Y$1197</definedName>
    <definedName name="Rupture254_Moins_de_90_jours">Worksheet!$Z$1197</definedName>
    <definedName name="Rupture254_Non_echu">Worksheet!$V$1197</definedName>
    <definedName name="Rupture254_Plus_de_120_jours">Worksheet!$AB$1197</definedName>
    <definedName name="Rupture254_Solde">Worksheet!$N$1197</definedName>
    <definedName name="Rupture254_TVA_10">Worksheet!$R$1197</definedName>
    <definedName name="Rupture254_TVA_2.1">Worksheet!$U$1197</definedName>
    <definedName name="Rupture254_TVA_20">Worksheet!$Q$1197</definedName>
    <definedName name="Rupture254_TVA_5.5">Worksheet!$T$1197</definedName>
    <definedName name="Rupture255_Credit">Worksheet!$M$1200</definedName>
    <definedName name="Rupture255_Debit">Worksheet!$L$1200</definedName>
    <definedName name="Rupture255_Echu">Worksheet!$W$1200</definedName>
    <definedName name="Rupture255_HT">Worksheet!$O$1200</definedName>
    <definedName name="Rupture255_Moins_de_120_jours">Worksheet!$AA$1200</definedName>
    <definedName name="Rupture255_Moins_de_30_jours">Worksheet!$X$1200</definedName>
    <definedName name="Rupture255_Moins_de_60_jours">Worksheet!$Y$1200</definedName>
    <definedName name="Rupture255_Moins_de_90_jours">Worksheet!$Z$1200</definedName>
    <definedName name="Rupture255_Non_echu">Worksheet!$V$1200</definedName>
    <definedName name="Rupture255_Plus_de_120_jours">Worksheet!$AB$1200</definedName>
    <definedName name="Rupture255_Solde">Worksheet!$N$1200</definedName>
    <definedName name="Rupture255_TVA_10">Worksheet!$R$1200</definedName>
    <definedName name="Rupture255_TVA_2.1">Worksheet!$U$1200</definedName>
    <definedName name="Rupture255_TVA_20">Worksheet!$Q$1200</definedName>
    <definedName name="Rupture255_TVA_5.5">Worksheet!$T$1200</definedName>
    <definedName name="Rupture256_Credit">Worksheet!$M$1204</definedName>
    <definedName name="Rupture256_Debit">Worksheet!$L$1204</definedName>
    <definedName name="Rupture256_Echu">Worksheet!$W$1204</definedName>
    <definedName name="Rupture256_HT">Worksheet!$O$1204</definedName>
    <definedName name="Rupture256_Moins_de_120_jours">Worksheet!$AA$1204</definedName>
    <definedName name="Rupture256_Moins_de_30_jours">Worksheet!$X$1204</definedName>
    <definedName name="Rupture256_Moins_de_60_jours">Worksheet!$Y$1204</definedName>
    <definedName name="Rupture256_Moins_de_90_jours">Worksheet!$Z$1204</definedName>
    <definedName name="Rupture256_Non_echu">Worksheet!$V$1204</definedName>
    <definedName name="Rupture256_Plus_de_120_jours">Worksheet!$AB$1204</definedName>
    <definedName name="Rupture256_Solde">Worksheet!$N$1204</definedName>
    <definedName name="Rupture256_TVA_10">Worksheet!$R$1204</definedName>
    <definedName name="Rupture256_TVA_2.1">Worksheet!$U$1204</definedName>
    <definedName name="Rupture256_TVA_20">Worksheet!$Q$1204</definedName>
    <definedName name="Rupture256_TVA_5.5">Worksheet!$T$1204</definedName>
    <definedName name="Rupture257_Credit">Worksheet!$M$1209</definedName>
    <definedName name="Rupture257_Debit">Worksheet!$L$1209</definedName>
    <definedName name="Rupture257_Echu">Worksheet!$W$1209</definedName>
    <definedName name="Rupture257_HT">Worksheet!$O$1209</definedName>
    <definedName name="Rupture257_Moins_de_120_jours">Worksheet!$AA$1209</definedName>
    <definedName name="Rupture257_Moins_de_30_jours">Worksheet!$X$1209</definedName>
    <definedName name="Rupture257_Moins_de_60_jours">Worksheet!$Y$1209</definedName>
    <definedName name="Rupture257_Moins_de_90_jours">Worksheet!$Z$1209</definedName>
    <definedName name="Rupture257_Non_echu">Worksheet!$V$1209</definedName>
    <definedName name="Rupture257_Plus_de_120_jours">Worksheet!$AB$1209</definedName>
    <definedName name="Rupture257_Solde">Worksheet!$N$1209</definedName>
    <definedName name="Rupture257_TVA_10">Worksheet!$R$1209</definedName>
    <definedName name="Rupture257_TVA_2.1">Worksheet!$U$1209</definedName>
    <definedName name="Rupture257_TVA_20">Worksheet!$Q$1209</definedName>
    <definedName name="Rupture257_TVA_5.5">Worksheet!$T$1209</definedName>
    <definedName name="Rupture258_Credit">Worksheet!$M$1214</definedName>
    <definedName name="Rupture258_Debit">Worksheet!$L$1214</definedName>
    <definedName name="Rupture258_Echu">Worksheet!$W$1214</definedName>
    <definedName name="Rupture258_HT">Worksheet!$O$1214</definedName>
    <definedName name="Rupture258_Moins_de_120_jours">Worksheet!$AA$1214</definedName>
    <definedName name="Rupture258_Moins_de_30_jours">Worksheet!$X$1214</definedName>
    <definedName name="Rupture258_Moins_de_60_jours">Worksheet!$Y$1214</definedName>
    <definedName name="Rupture258_Moins_de_90_jours">Worksheet!$Z$1214</definedName>
    <definedName name="Rupture258_Non_echu">Worksheet!$V$1214</definedName>
    <definedName name="Rupture258_Plus_de_120_jours">Worksheet!$AB$1214</definedName>
    <definedName name="Rupture258_Solde">Worksheet!$N$1214</definedName>
    <definedName name="Rupture258_TVA_10">Worksheet!$R$1214</definedName>
    <definedName name="Rupture258_TVA_2.1">Worksheet!$U$1214</definedName>
    <definedName name="Rupture258_TVA_20">Worksheet!$Q$1214</definedName>
    <definedName name="Rupture258_TVA_5.5">Worksheet!$T$1214</definedName>
    <definedName name="Rupture259_Credit">Worksheet!$M$1217</definedName>
    <definedName name="Rupture259_Debit">Worksheet!$L$1217</definedName>
    <definedName name="Rupture259_Echu">Worksheet!$W$1217</definedName>
    <definedName name="Rupture259_HT">Worksheet!$O$1217</definedName>
    <definedName name="Rupture259_Moins_de_120_jours">Worksheet!$AA$1217</definedName>
    <definedName name="Rupture259_Moins_de_30_jours">Worksheet!$X$1217</definedName>
    <definedName name="Rupture259_Moins_de_60_jours">Worksheet!$Y$1217</definedName>
    <definedName name="Rupture259_Moins_de_90_jours">Worksheet!$Z$1217</definedName>
    <definedName name="Rupture259_Non_echu">Worksheet!$V$1217</definedName>
    <definedName name="Rupture259_Plus_de_120_jours">Worksheet!$AB$1217</definedName>
    <definedName name="Rupture259_Solde">Worksheet!$N$1217</definedName>
    <definedName name="Rupture259_TVA_10">Worksheet!$R$1217</definedName>
    <definedName name="Rupture259_TVA_2.1">Worksheet!$U$1217</definedName>
    <definedName name="Rupture259_TVA_20">Worksheet!$Q$1217</definedName>
    <definedName name="Rupture259_TVA_5.5">Worksheet!$T$1217</definedName>
    <definedName name="Rupture26_Credit">Worksheet!$M$146</definedName>
    <definedName name="Rupture26_Debit">Worksheet!$L$146</definedName>
    <definedName name="Rupture26_Echu">Worksheet!$W$146</definedName>
    <definedName name="Rupture26_HT">Worksheet!$O$146</definedName>
    <definedName name="Rupture26_Moins_de_120_jours">Worksheet!$AA$146</definedName>
    <definedName name="Rupture26_Moins_de_30_jours">Worksheet!$X$146</definedName>
    <definedName name="Rupture26_Moins_de_60_jours">Worksheet!$Y$146</definedName>
    <definedName name="Rupture26_Moins_de_90_jours">Worksheet!$Z$146</definedName>
    <definedName name="Rupture26_Non_echu">Worksheet!$V$146</definedName>
    <definedName name="Rupture26_Plus_de_120_jours">Worksheet!$AB$146</definedName>
    <definedName name="Rupture26_Solde">Worksheet!$N$146</definedName>
    <definedName name="Rupture26_TVA_10">Worksheet!$R$146</definedName>
    <definedName name="Rupture26_TVA_2.1">Worksheet!$U$146</definedName>
    <definedName name="Rupture26_TVA_20">Worksheet!$Q$146</definedName>
    <definedName name="Rupture26_TVA_5.5">Worksheet!$T$146</definedName>
    <definedName name="Rupture260_Credit">Worksheet!$M$1221</definedName>
    <definedName name="Rupture260_Debit">Worksheet!$L$1221</definedName>
    <definedName name="Rupture260_Echu">Worksheet!$W$1221</definedName>
    <definedName name="Rupture260_HT">Worksheet!$O$1221</definedName>
    <definedName name="Rupture260_Moins_de_120_jours">Worksheet!$AA$1221</definedName>
    <definedName name="Rupture260_Moins_de_30_jours">Worksheet!$X$1221</definedName>
    <definedName name="Rupture260_Moins_de_60_jours">Worksheet!$Y$1221</definedName>
    <definedName name="Rupture260_Moins_de_90_jours">Worksheet!$Z$1221</definedName>
    <definedName name="Rupture260_Non_echu">Worksheet!$V$1221</definedName>
    <definedName name="Rupture260_Plus_de_120_jours">Worksheet!$AB$1221</definedName>
    <definedName name="Rupture260_Solde">Worksheet!$N$1221</definedName>
    <definedName name="Rupture260_TVA_10">Worksheet!$R$1221</definedName>
    <definedName name="Rupture260_TVA_2.1">Worksheet!$U$1221</definedName>
    <definedName name="Rupture260_TVA_20">Worksheet!$Q$1221</definedName>
    <definedName name="Rupture260_TVA_5.5">Worksheet!$T$1221</definedName>
    <definedName name="Rupture261_Credit">Worksheet!$M$1224</definedName>
    <definedName name="Rupture261_Debit">Worksheet!$L$1224</definedName>
    <definedName name="Rupture261_Echu">Worksheet!$W$1224</definedName>
    <definedName name="Rupture261_HT">Worksheet!$O$1224</definedName>
    <definedName name="Rupture261_Moins_de_120_jours">Worksheet!$AA$1224</definedName>
    <definedName name="Rupture261_Moins_de_30_jours">Worksheet!$X$1224</definedName>
    <definedName name="Rupture261_Moins_de_60_jours">Worksheet!$Y$1224</definedName>
    <definedName name="Rupture261_Moins_de_90_jours">Worksheet!$Z$1224</definedName>
    <definedName name="Rupture261_Non_echu">Worksheet!$V$1224</definedName>
    <definedName name="Rupture261_Plus_de_120_jours">Worksheet!$AB$1224</definedName>
    <definedName name="Rupture261_Solde">Worksheet!$N$1224</definedName>
    <definedName name="Rupture261_TVA_10">Worksheet!$R$1224</definedName>
    <definedName name="Rupture261_TVA_2.1">Worksheet!$U$1224</definedName>
    <definedName name="Rupture261_TVA_20">Worksheet!$Q$1224</definedName>
    <definedName name="Rupture261_TVA_5.5">Worksheet!$T$1224</definedName>
    <definedName name="Rupture262_Credit">Worksheet!$M$1232</definedName>
    <definedName name="Rupture262_Debit">Worksheet!$L$1232</definedName>
    <definedName name="Rupture262_Echu">Worksheet!$W$1232</definedName>
    <definedName name="Rupture262_HT">Worksheet!$O$1232</definedName>
    <definedName name="Rupture262_Moins_de_120_jours">Worksheet!$AA$1232</definedName>
    <definedName name="Rupture262_Moins_de_30_jours">Worksheet!$X$1232</definedName>
    <definedName name="Rupture262_Moins_de_60_jours">Worksheet!$Y$1232</definedName>
    <definedName name="Rupture262_Moins_de_90_jours">Worksheet!$Z$1232</definedName>
    <definedName name="Rupture262_Non_echu">Worksheet!$V$1232</definedName>
    <definedName name="Rupture262_Plus_de_120_jours">Worksheet!$AB$1232</definedName>
    <definedName name="Rupture262_Solde">Worksheet!$N$1232</definedName>
    <definedName name="Rupture262_TVA_10">Worksheet!$R$1232</definedName>
    <definedName name="Rupture262_TVA_2.1">Worksheet!$U$1232</definedName>
    <definedName name="Rupture262_TVA_20">Worksheet!$Q$1232</definedName>
    <definedName name="Rupture262_TVA_5.5">Worksheet!$T$1232</definedName>
    <definedName name="Rupture263_Credit">Worksheet!$M$1235</definedName>
    <definedName name="Rupture263_Debit">Worksheet!$L$1235</definedName>
    <definedName name="Rupture263_Echu">Worksheet!$W$1235</definedName>
    <definedName name="Rupture263_HT">Worksheet!$O$1235</definedName>
    <definedName name="Rupture263_Moins_de_120_jours">Worksheet!$AA$1235</definedName>
    <definedName name="Rupture263_Moins_de_30_jours">Worksheet!$X$1235</definedName>
    <definedName name="Rupture263_Moins_de_60_jours">Worksheet!$Y$1235</definedName>
    <definedName name="Rupture263_Moins_de_90_jours">Worksheet!$Z$1235</definedName>
    <definedName name="Rupture263_Non_echu">Worksheet!$V$1235</definedName>
    <definedName name="Rupture263_Plus_de_120_jours">Worksheet!$AB$1235</definedName>
    <definedName name="Rupture263_Solde">Worksheet!$N$1235</definedName>
    <definedName name="Rupture263_TVA_10">Worksheet!$R$1235</definedName>
    <definedName name="Rupture263_TVA_2.1">Worksheet!$U$1235</definedName>
    <definedName name="Rupture263_TVA_20">Worksheet!$Q$1235</definedName>
    <definedName name="Rupture263_TVA_5.5">Worksheet!$T$1235</definedName>
    <definedName name="Rupture264_Credit">Worksheet!$M$1238</definedName>
    <definedName name="Rupture264_Debit">Worksheet!$L$1238</definedName>
    <definedName name="Rupture264_Echu">Worksheet!$W$1238</definedName>
    <definedName name="Rupture264_HT">Worksheet!$O$1238</definedName>
    <definedName name="Rupture264_Moins_de_120_jours">Worksheet!$AA$1238</definedName>
    <definedName name="Rupture264_Moins_de_30_jours">Worksheet!$X$1238</definedName>
    <definedName name="Rupture264_Moins_de_60_jours">Worksheet!$Y$1238</definedName>
    <definedName name="Rupture264_Moins_de_90_jours">Worksheet!$Z$1238</definedName>
    <definedName name="Rupture264_Non_echu">Worksheet!$V$1238</definedName>
    <definedName name="Rupture264_Plus_de_120_jours">Worksheet!$AB$1238</definedName>
    <definedName name="Rupture264_Solde">Worksheet!$N$1238</definedName>
    <definedName name="Rupture264_TVA_10">Worksheet!$R$1238</definedName>
    <definedName name="Rupture264_TVA_2.1">Worksheet!$U$1238</definedName>
    <definedName name="Rupture264_TVA_20">Worksheet!$Q$1238</definedName>
    <definedName name="Rupture264_TVA_5.5">Worksheet!$T$1238</definedName>
    <definedName name="Rupture265_Credit">Worksheet!$M$1247</definedName>
    <definedName name="Rupture265_Debit">Worksheet!$L$1247</definedName>
    <definedName name="Rupture265_Echu">Worksheet!$W$1247</definedName>
    <definedName name="Rupture265_HT">Worksheet!$O$1247</definedName>
    <definedName name="Rupture265_Moins_de_120_jours">Worksheet!$AA$1247</definedName>
    <definedName name="Rupture265_Moins_de_30_jours">Worksheet!$X$1247</definedName>
    <definedName name="Rupture265_Moins_de_60_jours">Worksheet!$Y$1247</definedName>
    <definedName name="Rupture265_Moins_de_90_jours">Worksheet!$Z$1247</definedName>
    <definedName name="Rupture265_Non_echu">Worksheet!$V$1247</definedName>
    <definedName name="Rupture265_Plus_de_120_jours">Worksheet!$AB$1247</definedName>
    <definedName name="Rupture265_Solde">Worksheet!$N$1247</definedName>
    <definedName name="Rupture265_TVA_10">Worksheet!$R$1247</definedName>
    <definedName name="Rupture265_TVA_2.1">Worksheet!$U$1247</definedName>
    <definedName name="Rupture265_TVA_20">Worksheet!$Q$1247</definedName>
    <definedName name="Rupture265_TVA_5.5">Worksheet!$T$1247</definedName>
    <definedName name="Rupture266_Credit">Worksheet!$M$1250</definedName>
    <definedName name="Rupture266_Debit">Worksheet!$L$1250</definedName>
    <definedName name="Rupture266_Echu">Worksheet!$W$1250</definedName>
    <definedName name="Rupture266_HT">Worksheet!$O$1250</definedName>
    <definedName name="Rupture266_Moins_de_120_jours">Worksheet!$AA$1250</definedName>
    <definedName name="Rupture266_Moins_de_30_jours">Worksheet!$X$1250</definedName>
    <definedName name="Rupture266_Moins_de_60_jours">Worksheet!$Y$1250</definedName>
    <definedName name="Rupture266_Moins_de_90_jours">Worksheet!$Z$1250</definedName>
    <definedName name="Rupture266_Non_echu">Worksheet!$V$1250</definedName>
    <definedName name="Rupture266_Plus_de_120_jours">Worksheet!$AB$1250</definedName>
    <definedName name="Rupture266_Solde">Worksheet!$N$1250</definedName>
    <definedName name="Rupture266_TVA_10">Worksheet!$R$1250</definedName>
    <definedName name="Rupture266_TVA_2.1">Worksheet!$U$1250</definedName>
    <definedName name="Rupture266_TVA_20">Worksheet!$Q$1250</definedName>
    <definedName name="Rupture266_TVA_5.5">Worksheet!$T$1250</definedName>
    <definedName name="Rupture267_Credit">Worksheet!$M$1253</definedName>
    <definedName name="Rupture267_Debit">Worksheet!$L$1253</definedName>
    <definedName name="Rupture267_Echu">Worksheet!$W$1253</definedName>
    <definedName name="Rupture267_HT">Worksheet!$O$1253</definedName>
    <definedName name="Rupture267_Moins_de_120_jours">Worksheet!$AA$1253</definedName>
    <definedName name="Rupture267_Moins_de_30_jours">Worksheet!$X$1253</definedName>
    <definedName name="Rupture267_Moins_de_60_jours">Worksheet!$Y$1253</definedName>
    <definedName name="Rupture267_Moins_de_90_jours">Worksheet!$Z$1253</definedName>
    <definedName name="Rupture267_Non_echu">Worksheet!$V$1253</definedName>
    <definedName name="Rupture267_Plus_de_120_jours">Worksheet!$AB$1253</definedName>
    <definedName name="Rupture267_Solde">Worksheet!$N$1253</definedName>
    <definedName name="Rupture267_TVA_10">Worksheet!$R$1253</definedName>
    <definedName name="Rupture267_TVA_2.1">Worksheet!$U$1253</definedName>
    <definedName name="Rupture267_TVA_20">Worksheet!$Q$1253</definedName>
    <definedName name="Rupture267_TVA_5.5">Worksheet!$T$1253</definedName>
    <definedName name="Rupture268_Credit">Worksheet!$M$1257</definedName>
    <definedName name="Rupture268_Debit">Worksheet!$L$1257</definedName>
    <definedName name="Rupture268_Echu">Worksheet!$W$1257</definedName>
    <definedName name="Rupture268_HT">Worksheet!$O$1257</definedName>
    <definedName name="Rupture268_Moins_de_120_jours">Worksheet!$AA$1257</definedName>
    <definedName name="Rupture268_Moins_de_30_jours">Worksheet!$X$1257</definedName>
    <definedName name="Rupture268_Moins_de_60_jours">Worksheet!$Y$1257</definedName>
    <definedName name="Rupture268_Moins_de_90_jours">Worksheet!$Z$1257</definedName>
    <definedName name="Rupture268_Non_echu">Worksheet!$V$1257</definedName>
    <definedName name="Rupture268_Plus_de_120_jours">Worksheet!$AB$1257</definedName>
    <definedName name="Rupture268_Solde">Worksheet!$N$1257</definedName>
    <definedName name="Rupture268_TVA_10">Worksheet!$R$1257</definedName>
    <definedName name="Rupture268_TVA_2.1">Worksheet!$U$1257</definedName>
    <definedName name="Rupture268_TVA_20">Worksheet!$Q$1257</definedName>
    <definedName name="Rupture268_TVA_5.5">Worksheet!$T$1257</definedName>
    <definedName name="Rupture269_Credit">Worksheet!$M$1260</definedName>
    <definedName name="Rupture269_Debit">Worksheet!$L$1260</definedName>
    <definedName name="Rupture269_Echu">Worksheet!$W$1260</definedName>
    <definedName name="Rupture269_HT">Worksheet!$O$1260</definedName>
    <definedName name="Rupture269_Moins_de_120_jours">Worksheet!$AA$1260</definedName>
    <definedName name="Rupture269_Moins_de_30_jours">Worksheet!$X$1260</definedName>
    <definedName name="Rupture269_Moins_de_60_jours">Worksheet!$Y$1260</definedName>
    <definedName name="Rupture269_Moins_de_90_jours">Worksheet!$Z$1260</definedName>
    <definedName name="Rupture269_Non_echu">Worksheet!$V$1260</definedName>
    <definedName name="Rupture269_Plus_de_120_jours">Worksheet!$AB$1260</definedName>
    <definedName name="Rupture269_Solde">Worksheet!$N$1260</definedName>
    <definedName name="Rupture269_TVA_10">Worksheet!$R$1260</definedName>
    <definedName name="Rupture269_TVA_2.1">Worksheet!$U$1260</definedName>
    <definedName name="Rupture269_TVA_20">Worksheet!$Q$1260</definedName>
    <definedName name="Rupture269_TVA_5.5">Worksheet!$T$1260</definedName>
    <definedName name="Rupture27_Credit">Worksheet!$M$209</definedName>
    <definedName name="Rupture27_Debit">Worksheet!$L$209</definedName>
    <definedName name="Rupture27_Echu">Worksheet!$W$209</definedName>
    <definedName name="Rupture27_HT">Worksheet!$O$209</definedName>
    <definedName name="Rupture27_Moins_de_120_jours">Worksheet!$AA$209</definedName>
    <definedName name="Rupture27_Moins_de_30_jours">Worksheet!$X$209</definedName>
    <definedName name="Rupture27_Moins_de_60_jours">Worksheet!$Y$209</definedName>
    <definedName name="Rupture27_Moins_de_90_jours">Worksheet!$Z$209</definedName>
    <definedName name="Rupture27_Non_echu">Worksheet!$V$209</definedName>
    <definedName name="Rupture27_Plus_de_120_jours">Worksheet!$AB$209</definedName>
    <definedName name="Rupture27_Solde">Worksheet!$N$209</definedName>
    <definedName name="Rupture27_TVA_10">Worksheet!$R$209</definedName>
    <definedName name="Rupture27_TVA_2.1">Worksheet!$U$209</definedName>
    <definedName name="Rupture27_TVA_20">Worksheet!$Q$209</definedName>
    <definedName name="Rupture27_TVA_5.5">Worksheet!$T$209</definedName>
    <definedName name="Rupture270_Credit">Worksheet!$M$1265</definedName>
    <definedName name="Rupture270_Debit">Worksheet!$L$1265</definedName>
    <definedName name="Rupture270_Echu">Worksheet!$W$1265</definedName>
    <definedName name="Rupture270_HT">Worksheet!$O$1265</definedName>
    <definedName name="Rupture270_Moins_de_120_jours">Worksheet!$AA$1265</definedName>
    <definedName name="Rupture270_Moins_de_30_jours">Worksheet!$X$1265</definedName>
    <definedName name="Rupture270_Moins_de_60_jours">Worksheet!$Y$1265</definedName>
    <definedName name="Rupture270_Moins_de_90_jours">Worksheet!$Z$1265</definedName>
    <definedName name="Rupture270_Non_echu">Worksheet!$V$1265</definedName>
    <definedName name="Rupture270_Plus_de_120_jours">Worksheet!$AB$1265</definedName>
    <definedName name="Rupture270_Solde">Worksheet!$N$1265</definedName>
    <definedName name="Rupture270_TVA_10">Worksheet!$R$1265</definedName>
    <definedName name="Rupture270_TVA_2.1">Worksheet!$U$1265</definedName>
    <definedName name="Rupture270_TVA_20">Worksheet!$Q$1265</definedName>
    <definedName name="Rupture270_TVA_5.5">Worksheet!$T$1265</definedName>
    <definedName name="Rupture271_Credit">Worksheet!$M$1268</definedName>
    <definedName name="Rupture271_Debit">Worksheet!$L$1268</definedName>
    <definedName name="Rupture271_Echu">Worksheet!$W$1268</definedName>
    <definedName name="Rupture271_HT">Worksheet!$O$1268</definedName>
    <definedName name="Rupture271_Moins_de_120_jours">Worksheet!$AA$1268</definedName>
    <definedName name="Rupture271_Moins_de_30_jours">Worksheet!$X$1268</definedName>
    <definedName name="Rupture271_Moins_de_60_jours">Worksheet!$Y$1268</definedName>
    <definedName name="Rupture271_Moins_de_90_jours">Worksheet!$Z$1268</definedName>
    <definedName name="Rupture271_Non_echu">Worksheet!$V$1268</definedName>
    <definedName name="Rupture271_Plus_de_120_jours">Worksheet!$AB$1268</definedName>
    <definedName name="Rupture271_Solde">Worksheet!$N$1268</definedName>
    <definedName name="Rupture271_TVA_10">Worksheet!$R$1268</definedName>
    <definedName name="Rupture271_TVA_2.1">Worksheet!$U$1268</definedName>
    <definedName name="Rupture271_TVA_20">Worksheet!$Q$1268</definedName>
    <definedName name="Rupture271_TVA_5.5">Worksheet!$T$1268</definedName>
    <definedName name="Rupture272_Credit">Worksheet!$M$1271</definedName>
    <definedName name="Rupture272_Debit">Worksheet!$L$1271</definedName>
    <definedName name="Rupture272_Echu">Worksheet!$W$1271</definedName>
    <definedName name="Rupture272_HT">Worksheet!$O$1271</definedName>
    <definedName name="Rupture272_Moins_de_120_jours">Worksheet!$AA$1271</definedName>
    <definedName name="Rupture272_Moins_de_30_jours">Worksheet!$X$1271</definedName>
    <definedName name="Rupture272_Moins_de_60_jours">Worksheet!$Y$1271</definedName>
    <definedName name="Rupture272_Moins_de_90_jours">Worksheet!$Z$1271</definedName>
    <definedName name="Rupture272_Non_echu">Worksheet!$V$1271</definedName>
    <definedName name="Rupture272_Plus_de_120_jours">Worksheet!$AB$1271</definedName>
    <definedName name="Rupture272_Solde">Worksheet!$N$1271</definedName>
    <definedName name="Rupture272_TVA_10">Worksheet!$R$1271</definedName>
    <definedName name="Rupture272_TVA_2.1">Worksheet!$U$1271</definedName>
    <definedName name="Rupture272_TVA_20">Worksheet!$Q$1271</definedName>
    <definedName name="Rupture272_TVA_5.5">Worksheet!$T$1271</definedName>
    <definedName name="Rupture273_Credit">Worksheet!$M$1276</definedName>
    <definedName name="Rupture273_Debit">Worksheet!$L$1276</definedName>
    <definedName name="Rupture273_Echu">Worksheet!$W$1276</definedName>
    <definedName name="Rupture273_HT">Worksheet!$O$1276</definedName>
    <definedName name="Rupture273_Moins_de_120_jours">Worksheet!$AA$1276</definedName>
    <definedName name="Rupture273_Moins_de_30_jours">Worksheet!$X$1276</definedName>
    <definedName name="Rupture273_Moins_de_60_jours">Worksheet!$Y$1276</definedName>
    <definedName name="Rupture273_Moins_de_90_jours">Worksheet!$Z$1276</definedName>
    <definedName name="Rupture273_Non_echu">Worksheet!$V$1276</definedName>
    <definedName name="Rupture273_Plus_de_120_jours">Worksheet!$AB$1276</definedName>
    <definedName name="Rupture273_Solde">Worksheet!$N$1276</definedName>
    <definedName name="Rupture273_TVA_10">Worksheet!$R$1276</definedName>
    <definedName name="Rupture273_TVA_2.1">Worksheet!$U$1276</definedName>
    <definedName name="Rupture273_TVA_20">Worksheet!$Q$1276</definedName>
    <definedName name="Rupture273_TVA_5.5">Worksheet!$T$1276</definedName>
    <definedName name="Rupture274_Credit">Worksheet!$M$1281</definedName>
    <definedName name="Rupture274_Debit">Worksheet!$L$1281</definedName>
    <definedName name="Rupture274_Echu">Worksheet!$W$1281</definedName>
    <definedName name="Rupture274_HT">Worksheet!$O$1281</definedName>
    <definedName name="Rupture274_Moins_de_120_jours">Worksheet!$AA$1281</definedName>
    <definedName name="Rupture274_Moins_de_30_jours">Worksheet!$X$1281</definedName>
    <definedName name="Rupture274_Moins_de_60_jours">Worksheet!$Y$1281</definedName>
    <definedName name="Rupture274_Moins_de_90_jours">Worksheet!$Z$1281</definedName>
    <definedName name="Rupture274_Non_echu">Worksheet!$V$1281</definedName>
    <definedName name="Rupture274_Plus_de_120_jours">Worksheet!$AB$1281</definedName>
    <definedName name="Rupture274_Solde">Worksheet!$N$1281</definedName>
    <definedName name="Rupture274_TVA_10">Worksheet!$R$1281</definedName>
    <definedName name="Rupture274_TVA_2.1">Worksheet!$U$1281</definedName>
    <definedName name="Rupture274_TVA_20">Worksheet!$Q$1281</definedName>
    <definedName name="Rupture274_TVA_5.5">Worksheet!$T$1281</definedName>
    <definedName name="Rupture275_Credit">Worksheet!$M$1284</definedName>
    <definedName name="Rupture275_Debit">Worksheet!$L$1284</definedName>
    <definedName name="Rupture275_Echu">Worksheet!$W$1284</definedName>
    <definedName name="Rupture275_HT">Worksheet!$O$1284</definedName>
    <definedName name="Rupture275_Moins_de_120_jours">Worksheet!$AA$1284</definedName>
    <definedName name="Rupture275_Moins_de_30_jours">Worksheet!$X$1284</definedName>
    <definedName name="Rupture275_Moins_de_60_jours">Worksheet!$Y$1284</definedName>
    <definedName name="Rupture275_Moins_de_90_jours">Worksheet!$Z$1284</definedName>
    <definedName name="Rupture275_Non_echu">Worksheet!$V$1284</definedName>
    <definedName name="Rupture275_Plus_de_120_jours">Worksheet!$AB$1284</definedName>
    <definedName name="Rupture275_Solde">Worksheet!$N$1284</definedName>
    <definedName name="Rupture275_TVA_10">Worksheet!$R$1284</definedName>
    <definedName name="Rupture275_TVA_2.1">Worksheet!$U$1284</definedName>
    <definedName name="Rupture275_TVA_20">Worksheet!$Q$1284</definedName>
    <definedName name="Rupture275_TVA_5.5">Worksheet!$T$1284</definedName>
    <definedName name="Rupture276_Credit">Worksheet!$M$1287</definedName>
    <definedName name="Rupture276_Debit">Worksheet!$L$1287</definedName>
    <definedName name="Rupture276_Echu">Worksheet!$W$1287</definedName>
    <definedName name="Rupture276_HT">Worksheet!$O$1287</definedName>
    <definedName name="Rupture276_Moins_de_120_jours">Worksheet!$AA$1287</definedName>
    <definedName name="Rupture276_Moins_de_30_jours">Worksheet!$X$1287</definedName>
    <definedName name="Rupture276_Moins_de_60_jours">Worksheet!$Y$1287</definedName>
    <definedName name="Rupture276_Moins_de_90_jours">Worksheet!$Z$1287</definedName>
    <definedName name="Rupture276_Non_echu">Worksheet!$V$1287</definedName>
    <definedName name="Rupture276_Plus_de_120_jours">Worksheet!$AB$1287</definedName>
    <definedName name="Rupture276_Solde">Worksheet!$N$1287</definedName>
    <definedName name="Rupture276_TVA_10">Worksheet!$R$1287</definedName>
    <definedName name="Rupture276_TVA_2.1">Worksheet!$U$1287</definedName>
    <definedName name="Rupture276_TVA_20">Worksheet!$Q$1287</definedName>
    <definedName name="Rupture276_TVA_5.5">Worksheet!$T$1287</definedName>
    <definedName name="Rupture277_Credit">Worksheet!$M$1290</definedName>
    <definedName name="Rupture277_Debit">Worksheet!$L$1290</definedName>
    <definedName name="Rupture277_Echu">Worksheet!$W$1290</definedName>
    <definedName name="Rupture277_HT">Worksheet!$O$1290</definedName>
    <definedName name="Rupture277_Moins_de_120_jours">Worksheet!$AA$1290</definedName>
    <definedName name="Rupture277_Moins_de_30_jours">Worksheet!$X$1290</definedName>
    <definedName name="Rupture277_Moins_de_60_jours">Worksheet!$Y$1290</definedName>
    <definedName name="Rupture277_Moins_de_90_jours">Worksheet!$Z$1290</definedName>
    <definedName name="Rupture277_Non_echu">Worksheet!$V$1290</definedName>
    <definedName name="Rupture277_Plus_de_120_jours">Worksheet!$AB$1290</definedName>
    <definedName name="Rupture277_Solde">Worksheet!$N$1290</definedName>
    <definedName name="Rupture277_TVA_10">Worksheet!$R$1290</definedName>
    <definedName name="Rupture277_TVA_2.1">Worksheet!$U$1290</definedName>
    <definedName name="Rupture277_TVA_20">Worksheet!$Q$1290</definedName>
    <definedName name="Rupture277_TVA_5.5">Worksheet!$T$1290</definedName>
    <definedName name="Rupture278_Credit">Worksheet!$M$1293</definedName>
    <definedName name="Rupture278_Debit">Worksheet!$L$1293</definedName>
    <definedName name="Rupture278_Echu">Worksheet!$W$1293</definedName>
    <definedName name="Rupture278_HT">Worksheet!$O$1293</definedName>
    <definedName name="Rupture278_Moins_de_120_jours">Worksheet!$AA$1293</definedName>
    <definedName name="Rupture278_Moins_de_30_jours">Worksheet!$X$1293</definedName>
    <definedName name="Rupture278_Moins_de_60_jours">Worksheet!$Y$1293</definedName>
    <definedName name="Rupture278_Moins_de_90_jours">Worksheet!$Z$1293</definedName>
    <definedName name="Rupture278_Non_echu">Worksheet!$V$1293</definedName>
    <definedName name="Rupture278_Plus_de_120_jours">Worksheet!$AB$1293</definedName>
    <definedName name="Rupture278_Solde">Worksheet!$N$1293</definedName>
    <definedName name="Rupture278_TVA_10">Worksheet!$R$1293</definedName>
    <definedName name="Rupture278_TVA_2.1">Worksheet!$U$1293</definedName>
    <definedName name="Rupture278_TVA_20">Worksheet!$Q$1293</definedName>
    <definedName name="Rupture278_TVA_5.5">Worksheet!$T$1293</definedName>
    <definedName name="Rupture279_Credit">Worksheet!$M$1298</definedName>
    <definedName name="Rupture279_Debit">Worksheet!$L$1298</definedName>
    <definedName name="Rupture279_Echu">Worksheet!$W$1298</definedName>
    <definedName name="Rupture279_HT">Worksheet!$O$1298</definedName>
    <definedName name="Rupture279_Moins_de_120_jours">Worksheet!$AA$1298</definedName>
    <definedName name="Rupture279_Moins_de_30_jours">Worksheet!$X$1298</definedName>
    <definedName name="Rupture279_Moins_de_60_jours">Worksheet!$Y$1298</definedName>
    <definedName name="Rupture279_Moins_de_90_jours">Worksheet!$Z$1298</definedName>
    <definedName name="Rupture279_Non_echu">Worksheet!$V$1298</definedName>
    <definedName name="Rupture279_Plus_de_120_jours">Worksheet!$AB$1298</definedName>
    <definedName name="Rupture279_Solde">Worksheet!$N$1298</definedName>
    <definedName name="Rupture279_TVA_10">Worksheet!$R$1298</definedName>
    <definedName name="Rupture279_TVA_2.1">Worksheet!$U$1298</definedName>
    <definedName name="Rupture279_TVA_20">Worksheet!$Q$1298</definedName>
    <definedName name="Rupture279_TVA_5.5">Worksheet!$T$1298</definedName>
    <definedName name="Rupture28_Credit">Worksheet!$M$213</definedName>
    <definedName name="Rupture28_Debit">Worksheet!$L$213</definedName>
    <definedName name="Rupture28_Echu">Worksheet!$W$213</definedName>
    <definedName name="Rupture28_HT">Worksheet!$O$213</definedName>
    <definedName name="Rupture28_Moins_de_120_jours">Worksheet!$AA$213</definedName>
    <definedName name="Rupture28_Moins_de_30_jours">Worksheet!$X$213</definedName>
    <definedName name="Rupture28_Moins_de_60_jours">Worksheet!$Y$213</definedName>
    <definedName name="Rupture28_Moins_de_90_jours">Worksheet!$Z$213</definedName>
    <definedName name="Rupture28_Non_echu">Worksheet!$V$213</definedName>
    <definedName name="Rupture28_Plus_de_120_jours">Worksheet!$AB$213</definedName>
    <definedName name="Rupture28_Solde">Worksheet!$N$213</definedName>
    <definedName name="Rupture28_TVA_10">Worksheet!$R$213</definedName>
    <definedName name="Rupture28_TVA_2.1">Worksheet!$U$213</definedName>
    <definedName name="Rupture28_TVA_20">Worksheet!$Q$213</definedName>
    <definedName name="Rupture28_TVA_5.5">Worksheet!$T$213</definedName>
    <definedName name="Rupture280_Credit">Worksheet!$M$1301</definedName>
    <definedName name="Rupture280_Debit">Worksheet!$L$1301</definedName>
    <definedName name="Rupture280_Echu">Worksheet!$W$1301</definedName>
    <definedName name="Rupture280_HT">Worksheet!$O$1301</definedName>
    <definedName name="Rupture280_Moins_de_120_jours">Worksheet!$AA$1301</definedName>
    <definedName name="Rupture280_Moins_de_30_jours">Worksheet!$X$1301</definedName>
    <definedName name="Rupture280_Moins_de_60_jours">Worksheet!$Y$1301</definedName>
    <definedName name="Rupture280_Moins_de_90_jours">Worksheet!$Z$1301</definedName>
    <definedName name="Rupture280_Non_echu">Worksheet!$V$1301</definedName>
    <definedName name="Rupture280_Plus_de_120_jours">Worksheet!$AB$1301</definedName>
    <definedName name="Rupture280_Solde">Worksheet!$N$1301</definedName>
    <definedName name="Rupture280_TVA_10">Worksheet!$R$1301</definedName>
    <definedName name="Rupture280_TVA_2.1">Worksheet!$U$1301</definedName>
    <definedName name="Rupture280_TVA_20">Worksheet!$Q$1301</definedName>
    <definedName name="Rupture280_TVA_5.5">Worksheet!$T$1301</definedName>
    <definedName name="Rupture281_Credit">Worksheet!$M$1305</definedName>
    <definedName name="Rupture281_Debit">Worksheet!$L$1305</definedName>
    <definedName name="Rupture281_Echu">Worksheet!$W$1305</definedName>
    <definedName name="Rupture281_HT">Worksheet!$O$1305</definedName>
    <definedName name="Rupture281_Moins_de_120_jours">Worksheet!$AA$1305</definedName>
    <definedName name="Rupture281_Moins_de_30_jours">Worksheet!$X$1305</definedName>
    <definedName name="Rupture281_Moins_de_60_jours">Worksheet!$Y$1305</definedName>
    <definedName name="Rupture281_Moins_de_90_jours">Worksheet!$Z$1305</definedName>
    <definedName name="Rupture281_Non_echu">Worksheet!$V$1305</definedName>
    <definedName name="Rupture281_Plus_de_120_jours">Worksheet!$AB$1305</definedName>
    <definedName name="Rupture281_Solde">Worksheet!$N$1305</definedName>
    <definedName name="Rupture281_TVA_10">Worksheet!$R$1305</definedName>
    <definedName name="Rupture281_TVA_2.1">Worksheet!$U$1305</definedName>
    <definedName name="Rupture281_TVA_20">Worksheet!$Q$1305</definedName>
    <definedName name="Rupture281_TVA_5.5">Worksheet!$T$1305</definedName>
    <definedName name="Rupture282_Credit">Worksheet!$M$1311</definedName>
    <definedName name="Rupture282_Debit">Worksheet!$L$1311</definedName>
    <definedName name="Rupture282_Echu">Worksheet!$W$1311</definedName>
    <definedName name="Rupture282_HT">Worksheet!$O$1311</definedName>
    <definedName name="Rupture282_Moins_de_120_jours">Worksheet!$AA$1311</definedName>
    <definedName name="Rupture282_Moins_de_30_jours">Worksheet!$X$1311</definedName>
    <definedName name="Rupture282_Moins_de_60_jours">Worksheet!$Y$1311</definedName>
    <definedName name="Rupture282_Moins_de_90_jours">Worksheet!$Z$1311</definedName>
    <definedName name="Rupture282_Non_echu">Worksheet!$V$1311</definedName>
    <definedName name="Rupture282_Plus_de_120_jours">Worksheet!$AB$1311</definedName>
    <definedName name="Rupture282_Solde">Worksheet!$N$1311</definedName>
    <definedName name="Rupture282_TVA_10">Worksheet!$R$1311</definedName>
    <definedName name="Rupture282_TVA_2.1">Worksheet!$U$1311</definedName>
    <definedName name="Rupture282_TVA_20">Worksheet!$Q$1311</definedName>
    <definedName name="Rupture282_TVA_5.5">Worksheet!$T$1311</definedName>
    <definedName name="Rupture283_Credit">Worksheet!$M$1315</definedName>
    <definedName name="Rupture283_Debit">Worksheet!$L$1315</definedName>
    <definedName name="Rupture283_Echu">Worksheet!$W$1315</definedName>
    <definedName name="Rupture283_HT">Worksheet!$O$1315</definedName>
    <definedName name="Rupture283_Moins_de_120_jours">Worksheet!$AA$1315</definedName>
    <definedName name="Rupture283_Moins_de_30_jours">Worksheet!$X$1315</definedName>
    <definedName name="Rupture283_Moins_de_60_jours">Worksheet!$Y$1315</definedName>
    <definedName name="Rupture283_Moins_de_90_jours">Worksheet!$Z$1315</definedName>
    <definedName name="Rupture283_Non_echu">Worksheet!$V$1315</definedName>
    <definedName name="Rupture283_Plus_de_120_jours">Worksheet!$AB$1315</definedName>
    <definedName name="Rupture283_Solde">Worksheet!$N$1315</definedName>
    <definedName name="Rupture283_TVA_10">Worksheet!$R$1315</definedName>
    <definedName name="Rupture283_TVA_2.1">Worksheet!$U$1315</definedName>
    <definedName name="Rupture283_TVA_20">Worksheet!$Q$1315</definedName>
    <definedName name="Rupture283_TVA_5.5">Worksheet!$T$1315</definedName>
    <definedName name="Rupture284_Credit">Worksheet!$M$1320</definedName>
    <definedName name="Rupture284_Debit">Worksheet!$L$1320</definedName>
    <definedName name="Rupture284_Echu">Worksheet!$W$1320</definedName>
    <definedName name="Rupture284_HT">Worksheet!$O$1320</definedName>
    <definedName name="Rupture284_Moins_de_120_jours">Worksheet!$AA$1320</definedName>
    <definedName name="Rupture284_Moins_de_30_jours">Worksheet!$X$1320</definedName>
    <definedName name="Rupture284_Moins_de_60_jours">Worksheet!$Y$1320</definedName>
    <definedName name="Rupture284_Moins_de_90_jours">Worksheet!$Z$1320</definedName>
    <definedName name="Rupture284_Non_echu">Worksheet!$V$1320</definedName>
    <definedName name="Rupture284_Plus_de_120_jours">Worksheet!$AB$1320</definedName>
    <definedName name="Rupture284_Solde">Worksheet!$N$1320</definedName>
    <definedName name="Rupture284_TVA_10">Worksheet!$R$1320</definedName>
    <definedName name="Rupture284_TVA_2.1">Worksheet!$U$1320</definedName>
    <definedName name="Rupture284_TVA_20">Worksheet!$Q$1320</definedName>
    <definedName name="Rupture284_TVA_5.5">Worksheet!$T$1320</definedName>
    <definedName name="Rupture285_Credit">Worksheet!$M$1323</definedName>
    <definedName name="Rupture285_Debit">Worksheet!$L$1323</definedName>
    <definedName name="Rupture285_Echu">Worksheet!$W$1323</definedName>
    <definedName name="Rupture285_HT">Worksheet!$O$1323</definedName>
    <definedName name="Rupture285_Moins_de_120_jours">Worksheet!$AA$1323</definedName>
    <definedName name="Rupture285_Moins_de_30_jours">Worksheet!$X$1323</definedName>
    <definedName name="Rupture285_Moins_de_60_jours">Worksheet!$Y$1323</definedName>
    <definedName name="Rupture285_Moins_de_90_jours">Worksheet!$Z$1323</definedName>
    <definedName name="Rupture285_Non_echu">Worksheet!$V$1323</definedName>
    <definedName name="Rupture285_Plus_de_120_jours">Worksheet!$AB$1323</definedName>
    <definedName name="Rupture285_Solde">Worksheet!$N$1323</definedName>
    <definedName name="Rupture285_TVA_10">Worksheet!$R$1323</definedName>
    <definedName name="Rupture285_TVA_2.1">Worksheet!$U$1323</definedName>
    <definedName name="Rupture285_TVA_20">Worksheet!$Q$1323</definedName>
    <definedName name="Rupture285_TVA_5.5">Worksheet!$T$1323</definedName>
    <definedName name="Rupture286_Credit">Worksheet!$M$1334</definedName>
    <definedName name="Rupture286_Debit">Worksheet!$L$1334</definedName>
    <definedName name="Rupture286_Echu">Worksheet!$W$1334</definedName>
    <definedName name="Rupture286_HT">Worksheet!$O$1334</definedName>
    <definedName name="Rupture286_Moins_de_120_jours">Worksheet!$AA$1334</definedName>
    <definedName name="Rupture286_Moins_de_30_jours">Worksheet!$X$1334</definedName>
    <definedName name="Rupture286_Moins_de_60_jours">Worksheet!$Y$1334</definedName>
    <definedName name="Rupture286_Moins_de_90_jours">Worksheet!$Z$1334</definedName>
    <definedName name="Rupture286_Non_echu">Worksheet!$V$1334</definedName>
    <definedName name="Rupture286_Plus_de_120_jours">Worksheet!$AB$1334</definedName>
    <definedName name="Rupture286_Solde">Worksheet!$N$1334</definedName>
    <definedName name="Rupture286_TVA_10">Worksheet!$R$1334</definedName>
    <definedName name="Rupture286_TVA_2.1">Worksheet!$U$1334</definedName>
    <definedName name="Rupture286_TVA_20">Worksheet!$Q$1334</definedName>
    <definedName name="Rupture286_TVA_5.5">Worksheet!$T$1334</definedName>
    <definedName name="Rupture287_Credit">Worksheet!$M$1337</definedName>
    <definedName name="Rupture287_Debit">Worksheet!$L$1337</definedName>
    <definedName name="Rupture287_Echu">Worksheet!$W$1337</definedName>
    <definedName name="Rupture287_HT">Worksheet!$O$1337</definedName>
    <definedName name="Rupture287_Moins_de_120_jours">Worksheet!$AA$1337</definedName>
    <definedName name="Rupture287_Moins_de_30_jours">Worksheet!$X$1337</definedName>
    <definedName name="Rupture287_Moins_de_60_jours">Worksheet!$Y$1337</definedName>
    <definedName name="Rupture287_Moins_de_90_jours">Worksheet!$Z$1337</definedName>
    <definedName name="Rupture287_Non_echu">Worksheet!$V$1337</definedName>
    <definedName name="Rupture287_Plus_de_120_jours">Worksheet!$AB$1337</definedName>
    <definedName name="Rupture287_Solde">Worksheet!$N$1337</definedName>
    <definedName name="Rupture287_TVA_10">Worksheet!$R$1337</definedName>
    <definedName name="Rupture287_TVA_2.1">Worksheet!$U$1337</definedName>
    <definedName name="Rupture287_TVA_20">Worksheet!$Q$1337</definedName>
    <definedName name="Rupture287_TVA_5.5">Worksheet!$T$1337</definedName>
    <definedName name="Rupture288_Credit">Worksheet!$M$1342</definedName>
    <definedName name="Rupture288_Debit">Worksheet!$L$1342</definedName>
    <definedName name="Rupture288_Echu">Worksheet!$W$1342</definedName>
    <definedName name="Rupture288_HT">Worksheet!$O$1342</definedName>
    <definedName name="Rupture288_Moins_de_120_jours">Worksheet!$AA$1342</definedName>
    <definedName name="Rupture288_Moins_de_30_jours">Worksheet!$X$1342</definedName>
    <definedName name="Rupture288_Moins_de_60_jours">Worksheet!$Y$1342</definedName>
    <definedName name="Rupture288_Moins_de_90_jours">Worksheet!$Z$1342</definedName>
    <definedName name="Rupture288_Non_echu">Worksheet!$V$1342</definedName>
    <definedName name="Rupture288_Plus_de_120_jours">Worksheet!$AB$1342</definedName>
    <definedName name="Rupture288_Solde">Worksheet!$N$1342</definedName>
    <definedName name="Rupture288_TVA_10">Worksheet!$R$1342</definedName>
    <definedName name="Rupture288_TVA_2.1">Worksheet!$U$1342</definedName>
    <definedName name="Rupture288_TVA_20">Worksheet!$Q$1342</definedName>
    <definedName name="Rupture288_TVA_5.5">Worksheet!$T$1342</definedName>
    <definedName name="Rupture289_Credit">Worksheet!$M$1345</definedName>
    <definedName name="Rupture289_Debit">Worksheet!$L$1345</definedName>
    <definedName name="Rupture289_Echu">Worksheet!$W$1345</definedName>
    <definedName name="Rupture289_HT">Worksheet!$O$1345</definedName>
    <definedName name="Rupture289_Moins_de_120_jours">Worksheet!$AA$1345</definedName>
    <definedName name="Rupture289_Moins_de_30_jours">Worksheet!$X$1345</definedName>
    <definedName name="Rupture289_Moins_de_60_jours">Worksheet!$Y$1345</definedName>
    <definedName name="Rupture289_Moins_de_90_jours">Worksheet!$Z$1345</definedName>
    <definedName name="Rupture289_Non_echu">Worksheet!$V$1345</definedName>
    <definedName name="Rupture289_Plus_de_120_jours">Worksheet!$AB$1345</definedName>
    <definedName name="Rupture289_Solde">Worksheet!$N$1345</definedName>
    <definedName name="Rupture289_TVA_10">Worksheet!$R$1345</definedName>
    <definedName name="Rupture289_TVA_2.1">Worksheet!$U$1345</definedName>
    <definedName name="Rupture289_TVA_20">Worksheet!$Q$1345</definedName>
    <definedName name="Rupture289_TVA_5.5">Worksheet!$T$1345</definedName>
    <definedName name="Rupture29_Credit">Worksheet!$M$217</definedName>
    <definedName name="Rupture29_Debit">Worksheet!$L$217</definedName>
    <definedName name="Rupture29_Echu">Worksheet!$W$217</definedName>
    <definedName name="Rupture29_HT">Worksheet!$O$217</definedName>
    <definedName name="Rupture29_Moins_de_120_jours">Worksheet!$AA$217</definedName>
    <definedName name="Rupture29_Moins_de_30_jours">Worksheet!$X$217</definedName>
    <definedName name="Rupture29_Moins_de_60_jours">Worksheet!$Y$217</definedName>
    <definedName name="Rupture29_Moins_de_90_jours">Worksheet!$Z$217</definedName>
    <definedName name="Rupture29_Non_echu">Worksheet!$V$217</definedName>
    <definedName name="Rupture29_Plus_de_120_jours">Worksheet!$AB$217</definedName>
    <definedName name="Rupture29_Solde">Worksheet!$N$217</definedName>
    <definedName name="Rupture29_TVA_10">Worksheet!$R$217</definedName>
    <definedName name="Rupture29_TVA_2.1">Worksheet!$U$217</definedName>
    <definedName name="Rupture29_TVA_20">Worksheet!$Q$217</definedName>
    <definedName name="Rupture29_TVA_5.5">Worksheet!$T$217</definedName>
    <definedName name="Rupture290_Credit">Worksheet!$M$1351</definedName>
    <definedName name="Rupture290_Debit">Worksheet!$L$1351</definedName>
    <definedName name="Rupture290_Echu">Worksheet!$W$1351</definedName>
    <definedName name="Rupture290_HT">Worksheet!$O$1351</definedName>
    <definedName name="Rupture290_Moins_de_120_jours">Worksheet!$AA$1351</definedName>
    <definedName name="Rupture290_Moins_de_30_jours">Worksheet!$X$1351</definedName>
    <definedName name="Rupture290_Moins_de_60_jours">Worksheet!$Y$1351</definedName>
    <definedName name="Rupture290_Moins_de_90_jours">Worksheet!$Z$1351</definedName>
    <definedName name="Rupture290_Non_echu">Worksheet!$V$1351</definedName>
    <definedName name="Rupture290_Plus_de_120_jours">Worksheet!$AB$1351</definedName>
    <definedName name="Rupture290_Solde">Worksheet!$N$1351</definedName>
    <definedName name="Rupture290_TVA_10">Worksheet!$R$1351</definedName>
    <definedName name="Rupture290_TVA_2.1">Worksheet!$U$1351</definedName>
    <definedName name="Rupture290_TVA_20">Worksheet!$Q$1351</definedName>
    <definedName name="Rupture290_TVA_5.5">Worksheet!$T$1351</definedName>
    <definedName name="Rupture291_Credit">Worksheet!$M$1356</definedName>
    <definedName name="Rupture291_Debit">Worksheet!$L$1356</definedName>
    <definedName name="Rupture291_Echu">Worksheet!$W$1356</definedName>
    <definedName name="Rupture291_HT">Worksheet!$O$1356</definedName>
    <definedName name="Rupture291_Moins_de_120_jours">Worksheet!$AA$1356</definedName>
    <definedName name="Rupture291_Moins_de_30_jours">Worksheet!$X$1356</definedName>
    <definedName name="Rupture291_Moins_de_60_jours">Worksheet!$Y$1356</definedName>
    <definedName name="Rupture291_Moins_de_90_jours">Worksheet!$Z$1356</definedName>
    <definedName name="Rupture291_Non_echu">Worksheet!$V$1356</definedName>
    <definedName name="Rupture291_Plus_de_120_jours">Worksheet!$AB$1356</definedName>
    <definedName name="Rupture291_Solde">Worksheet!$N$1356</definedName>
    <definedName name="Rupture291_TVA_10">Worksheet!$R$1356</definedName>
    <definedName name="Rupture291_TVA_2.1">Worksheet!$U$1356</definedName>
    <definedName name="Rupture291_TVA_20">Worksheet!$Q$1356</definedName>
    <definedName name="Rupture291_TVA_5.5">Worksheet!$T$1356</definedName>
    <definedName name="Rupture292_Credit">Worksheet!$M$1361</definedName>
    <definedName name="Rupture292_Debit">Worksheet!$L$1361</definedName>
    <definedName name="Rupture292_Echu">Worksheet!$W$1361</definedName>
    <definedName name="Rupture292_HT">Worksheet!$O$1361</definedName>
    <definedName name="Rupture292_Moins_de_120_jours">Worksheet!$AA$1361</definedName>
    <definedName name="Rupture292_Moins_de_30_jours">Worksheet!$X$1361</definedName>
    <definedName name="Rupture292_Moins_de_60_jours">Worksheet!$Y$1361</definedName>
    <definedName name="Rupture292_Moins_de_90_jours">Worksheet!$Z$1361</definedName>
    <definedName name="Rupture292_Non_echu">Worksheet!$V$1361</definedName>
    <definedName name="Rupture292_Plus_de_120_jours">Worksheet!$AB$1361</definedName>
    <definedName name="Rupture292_Solde">Worksheet!$N$1361</definedName>
    <definedName name="Rupture292_TVA_10">Worksheet!$R$1361</definedName>
    <definedName name="Rupture292_TVA_2.1">Worksheet!$U$1361</definedName>
    <definedName name="Rupture292_TVA_20">Worksheet!$Q$1361</definedName>
    <definedName name="Rupture292_TVA_5.5">Worksheet!$T$1361</definedName>
    <definedName name="Rupture293_Credit">Worksheet!$M$1366</definedName>
    <definedName name="Rupture293_Debit">Worksheet!$L$1366</definedName>
    <definedName name="Rupture293_Echu">Worksheet!$W$1366</definedName>
    <definedName name="Rupture293_HT">Worksheet!$O$1366</definedName>
    <definedName name="Rupture293_Moins_de_120_jours">Worksheet!$AA$1366</definedName>
    <definedName name="Rupture293_Moins_de_30_jours">Worksheet!$X$1366</definedName>
    <definedName name="Rupture293_Moins_de_60_jours">Worksheet!$Y$1366</definedName>
    <definedName name="Rupture293_Moins_de_90_jours">Worksheet!$Z$1366</definedName>
    <definedName name="Rupture293_Non_echu">Worksheet!$V$1366</definedName>
    <definedName name="Rupture293_Plus_de_120_jours">Worksheet!$AB$1366</definedName>
    <definedName name="Rupture293_Solde">Worksheet!$N$1366</definedName>
    <definedName name="Rupture293_TVA_10">Worksheet!$R$1366</definedName>
    <definedName name="Rupture293_TVA_2.1">Worksheet!$U$1366</definedName>
    <definedName name="Rupture293_TVA_20">Worksheet!$Q$1366</definedName>
    <definedName name="Rupture293_TVA_5.5">Worksheet!$T$1366</definedName>
    <definedName name="Rupture294_Credit">Worksheet!$M$1370</definedName>
    <definedName name="Rupture294_Debit">Worksheet!$L$1370</definedName>
    <definedName name="Rupture294_Echu">Worksheet!$W$1370</definedName>
    <definedName name="Rupture294_HT">Worksheet!$O$1370</definedName>
    <definedName name="Rupture294_Moins_de_120_jours">Worksheet!$AA$1370</definedName>
    <definedName name="Rupture294_Moins_de_30_jours">Worksheet!$X$1370</definedName>
    <definedName name="Rupture294_Moins_de_60_jours">Worksheet!$Y$1370</definedName>
    <definedName name="Rupture294_Moins_de_90_jours">Worksheet!$Z$1370</definedName>
    <definedName name="Rupture294_Non_echu">Worksheet!$V$1370</definedName>
    <definedName name="Rupture294_Plus_de_120_jours">Worksheet!$AB$1370</definedName>
    <definedName name="Rupture294_Solde">Worksheet!$N$1370</definedName>
    <definedName name="Rupture294_TVA_10">Worksheet!$R$1370</definedName>
    <definedName name="Rupture294_TVA_2.1">Worksheet!$U$1370</definedName>
    <definedName name="Rupture294_TVA_20">Worksheet!$Q$1370</definedName>
    <definedName name="Rupture294_TVA_5.5">Worksheet!$T$1370</definedName>
    <definedName name="Rupture295_Credit">Worksheet!$M$1373</definedName>
    <definedName name="Rupture295_Debit">Worksheet!$L$1373</definedName>
    <definedName name="Rupture295_Echu">Worksheet!$W$1373</definedName>
    <definedName name="Rupture295_HT">Worksheet!$O$1373</definedName>
    <definedName name="Rupture295_Moins_de_120_jours">Worksheet!$AA$1373</definedName>
    <definedName name="Rupture295_Moins_de_30_jours">Worksheet!$X$1373</definedName>
    <definedName name="Rupture295_Moins_de_60_jours">Worksheet!$Y$1373</definedName>
    <definedName name="Rupture295_Moins_de_90_jours">Worksheet!$Z$1373</definedName>
    <definedName name="Rupture295_Non_echu">Worksheet!$V$1373</definedName>
    <definedName name="Rupture295_Plus_de_120_jours">Worksheet!$AB$1373</definedName>
    <definedName name="Rupture295_Solde">Worksheet!$N$1373</definedName>
    <definedName name="Rupture295_TVA_10">Worksheet!$R$1373</definedName>
    <definedName name="Rupture295_TVA_2.1">Worksheet!$U$1373</definedName>
    <definedName name="Rupture295_TVA_20">Worksheet!$Q$1373</definedName>
    <definedName name="Rupture295_TVA_5.5">Worksheet!$T$1373</definedName>
    <definedName name="Rupture296_Credit">Worksheet!$M$1376</definedName>
    <definedName name="Rupture296_Debit">Worksheet!$L$1376</definedName>
    <definedName name="Rupture296_Echu">Worksheet!$W$1376</definedName>
    <definedName name="Rupture296_HT">Worksheet!$O$1376</definedName>
    <definedName name="Rupture296_Moins_de_120_jours">Worksheet!$AA$1376</definedName>
    <definedName name="Rupture296_Moins_de_30_jours">Worksheet!$X$1376</definedName>
    <definedName name="Rupture296_Moins_de_60_jours">Worksheet!$Y$1376</definedName>
    <definedName name="Rupture296_Moins_de_90_jours">Worksheet!$Z$1376</definedName>
    <definedName name="Rupture296_Non_echu">Worksheet!$V$1376</definedName>
    <definedName name="Rupture296_Plus_de_120_jours">Worksheet!$AB$1376</definedName>
    <definedName name="Rupture296_Solde">Worksheet!$N$1376</definedName>
    <definedName name="Rupture296_TVA_10">Worksheet!$R$1376</definedName>
    <definedName name="Rupture296_TVA_2.1">Worksheet!$U$1376</definedName>
    <definedName name="Rupture296_TVA_20">Worksheet!$Q$1376</definedName>
    <definedName name="Rupture296_TVA_5.5">Worksheet!$T$1376</definedName>
    <definedName name="Rupture297_Credit">Worksheet!$M$1381</definedName>
    <definedName name="Rupture297_Debit">Worksheet!$L$1381</definedName>
    <definedName name="Rupture297_Echu">Worksheet!$W$1381</definedName>
    <definedName name="Rupture297_HT">Worksheet!$O$1381</definedName>
    <definedName name="Rupture297_Moins_de_120_jours">Worksheet!$AA$1381</definedName>
    <definedName name="Rupture297_Moins_de_30_jours">Worksheet!$X$1381</definedName>
    <definedName name="Rupture297_Moins_de_60_jours">Worksheet!$Y$1381</definedName>
    <definedName name="Rupture297_Moins_de_90_jours">Worksheet!$Z$1381</definedName>
    <definedName name="Rupture297_Non_echu">Worksheet!$V$1381</definedName>
    <definedName name="Rupture297_Plus_de_120_jours">Worksheet!$AB$1381</definedName>
    <definedName name="Rupture297_Solde">Worksheet!$N$1381</definedName>
    <definedName name="Rupture297_TVA_10">Worksheet!$R$1381</definedName>
    <definedName name="Rupture297_TVA_2.1">Worksheet!$U$1381</definedName>
    <definedName name="Rupture297_TVA_20">Worksheet!$Q$1381</definedName>
    <definedName name="Rupture297_TVA_5.5">Worksheet!$T$1381</definedName>
    <definedName name="Rupture298_Credit">Worksheet!$M$1386</definedName>
    <definedName name="Rupture298_Debit">Worksheet!$L$1386</definedName>
    <definedName name="Rupture298_Echu">Worksheet!$W$1386</definedName>
    <definedName name="Rupture298_HT">Worksheet!$O$1386</definedName>
    <definedName name="Rupture298_Moins_de_120_jours">Worksheet!$AA$1386</definedName>
    <definedName name="Rupture298_Moins_de_30_jours">Worksheet!$X$1386</definedName>
    <definedName name="Rupture298_Moins_de_60_jours">Worksheet!$Y$1386</definedName>
    <definedName name="Rupture298_Moins_de_90_jours">Worksheet!$Z$1386</definedName>
    <definedName name="Rupture298_Non_echu">Worksheet!$V$1386</definedName>
    <definedName name="Rupture298_Plus_de_120_jours">Worksheet!$AB$1386</definedName>
    <definedName name="Rupture298_Solde">Worksheet!$N$1386</definedName>
    <definedName name="Rupture298_TVA_10">Worksheet!$R$1386</definedName>
    <definedName name="Rupture298_TVA_2.1">Worksheet!$U$1386</definedName>
    <definedName name="Rupture298_TVA_20">Worksheet!$Q$1386</definedName>
    <definedName name="Rupture298_TVA_5.5">Worksheet!$T$1386</definedName>
    <definedName name="Rupture299_Credit">Worksheet!$M$1389</definedName>
    <definedName name="Rupture299_Debit">Worksheet!$L$1389</definedName>
    <definedName name="Rupture299_Echu">Worksheet!$W$1389</definedName>
    <definedName name="Rupture299_HT">Worksheet!$O$1389</definedName>
    <definedName name="Rupture299_Moins_de_120_jours">Worksheet!$AA$1389</definedName>
    <definedName name="Rupture299_Moins_de_30_jours">Worksheet!$X$1389</definedName>
    <definedName name="Rupture299_Moins_de_60_jours">Worksheet!$Y$1389</definedName>
    <definedName name="Rupture299_Moins_de_90_jours">Worksheet!$Z$1389</definedName>
    <definedName name="Rupture299_Non_echu">Worksheet!$V$1389</definedName>
    <definedName name="Rupture299_Plus_de_120_jours">Worksheet!$AB$1389</definedName>
    <definedName name="Rupture299_Solde">Worksheet!$N$1389</definedName>
    <definedName name="Rupture299_TVA_10">Worksheet!$R$1389</definedName>
    <definedName name="Rupture299_TVA_2.1">Worksheet!$U$1389</definedName>
    <definedName name="Rupture299_TVA_20">Worksheet!$Q$1389</definedName>
    <definedName name="Rupture299_TVA_5.5">Worksheet!$T$1389</definedName>
    <definedName name="Rupture3_Credit">Worksheet!$M$13</definedName>
    <definedName name="Rupture3_Debit">Worksheet!$L$13</definedName>
    <definedName name="Rupture3_Echu">Worksheet!$W$13</definedName>
    <definedName name="Rupture3_HT">Worksheet!$O$13</definedName>
    <definedName name="Rupture3_Moins_de_120_jours">Worksheet!$AA$13</definedName>
    <definedName name="Rupture3_Moins_de_30_jours">Worksheet!$X$13</definedName>
    <definedName name="Rupture3_Moins_de_60_jours">Worksheet!$Y$13</definedName>
    <definedName name="Rupture3_Moins_de_90_jours">Worksheet!$Z$13</definedName>
    <definedName name="Rupture3_Non_echu">Worksheet!$V$13</definedName>
    <definedName name="Rupture3_Plus_de_120_jours">Worksheet!$AB$13</definedName>
    <definedName name="Rupture3_Solde">Worksheet!$N$13</definedName>
    <definedName name="Rupture3_TVA_10">Worksheet!$R$13</definedName>
    <definedName name="Rupture3_TVA_2.1">Worksheet!$U$13</definedName>
    <definedName name="Rupture3_TVA_20">Worksheet!$Q$13</definedName>
    <definedName name="Rupture3_TVA_5.5">Worksheet!$T$13</definedName>
    <definedName name="Rupture30_Credit">Worksheet!$M$220</definedName>
    <definedName name="Rupture30_Debit">Worksheet!$L$220</definedName>
    <definedName name="Rupture30_Echu">Worksheet!$W$220</definedName>
    <definedName name="Rupture30_HT">Worksheet!$O$220</definedName>
    <definedName name="Rupture30_Moins_de_120_jours">Worksheet!$AA$220</definedName>
    <definedName name="Rupture30_Moins_de_30_jours">Worksheet!$X$220</definedName>
    <definedName name="Rupture30_Moins_de_60_jours">Worksheet!$Y$220</definedName>
    <definedName name="Rupture30_Moins_de_90_jours">Worksheet!$Z$220</definedName>
    <definedName name="Rupture30_Non_echu">Worksheet!$V$220</definedName>
    <definedName name="Rupture30_Plus_de_120_jours">Worksheet!$AB$220</definedName>
    <definedName name="Rupture30_Solde">Worksheet!$N$220</definedName>
    <definedName name="Rupture30_TVA_10">Worksheet!$R$220</definedName>
    <definedName name="Rupture30_TVA_2.1">Worksheet!$U$220</definedName>
    <definedName name="Rupture30_TVA_20">Worksheet!$Q$220</definedName>
    <definedName name="Rupture30_TVA_5.5">Worksheet!$T$220</definedName>
    <definedName name="Rupture300_Credit">Worksheet!$M$1395</definedName>
    <definedName name="Rupture300_Debit">Worksheet!$L$1395</definedName>
    <definedName name="Rupture300_Echu">Worksheet!$W$1395</definedName>
    <definedName name="Rupture300_HT">Worksheet!$O$1395</definedName>
    <definedName name="Rupture300_Moins_de_120_jours">Worksheet!$AA$1395</definedName>
    <definedName name="Rupture300_Moins_de_30_jours">Worksheet!$X$1395</definedName>
    <definedName name="Rupture300_Moins_de_60_jours">Worksheet!$Y$1395</definedName>
    <definedName name="Rupture300_Moins_de_90_jours">Worksheet!$Z$1395</definedName>
    <definedName name="Rupture300_Non_echu">Worksheet!$V$1395</definedName>
    <definedName name="Rupture300_Plus_de_120_jours">Worksheet!$AB$1395</definedName>
    <definedName name="Rupture300_Solde">Worksheet!$N$1395</definedName>
    <definedName name="Rupture300_TVA_10">Worksheet!$R$1395</definedName>
    <definedName name="Rupture300_TVA_2.1">Worksheet!$U$1395</definedName>
    <definedName name="Rupture300_TVA_20">Worksheet!$Q$1395</definedName>
    <definedName name="Rupture300_TVA_5.5">Worksheet!$T$1395</definedName>
    <definedName name="Rupture301_Credit">Worksheet!$M$1398</definedName>
    <definedName name="Rupture301_Debit">Worksheet!$L$1398</definedName>
    <definedName name="Rupture301_Echu">Worksheet!$W$1398</definedName>
    <definedName name="Rupture301_HT">Worksheet!$O$1398</definedName>
    <definedName name="Rupture301_Moins_de_120_jours">Worksheet!$AA$1398</definedName>
    <definedName name="Rupture301_Moins_de_30_jours">Worksheet!$X$1398</definedName>
    <definedName name="Rupture301_Moins_de_60_jours">Worksheet!$Y$1398</definedName>
    <definedName name="Rupture301_Moins_de_90_jours">Worksheet!$Z$1398</definedName>
    <definedName name="Rupture301_Non_echu">Worksheet!$V$1398</definedName>
    <definedName name="Rupture301_Plus_de_120_jours">Worksheet!$AB$1398</definedName>
    <definedName name="Rupture301_Solde">Worksheet!$N$1398</definedName>
    <definedName name="Rupture301_TVA_10">Worksheet!$R$1398</definedName>
    <definedName name="Rupture301_TVA_2.1">Worksheet!$U$1398</definedName>
    <definedName name="Rupture301_TVA_20">Worksheet!$Q$1398</definedName>
    <definedName name="Rupture301_TVA_5.5">Worksheet!$T$1398</definedName>
    <definedName name="Rupture302_Credit">Worksheet!$M$1401</definedName>
    <definedName name="Rupture302_Debit">Worksheet!$L$1401</definedName>
    <definedName name="Rupture302_Echu">Worksheet!$W$1401</definedName>
    <definedName name="Rupture302_HT">Worksheet!$O$1401</definedName>
    <definedName name="Rupture302_Moins_de_120_jours">Worksheet!$AA$1401</definedName>
    <definedName name="Rupture302_Moins_de_30_jours">Worksheet!$X$1401</definedName>
    <definedName name="Rupture302_Moins_de_60_jours">Worksheet!$Y$1401</definedName>
    <definedName name="Rupture302_Moins_de_90_jours">Worksheet!$Z$1401</definedName>
    <definedName name="Rupture302_Non_echu">Worksheet!$V$1401</definedName>
    <definedName name="Rupture302_Plus_de_120_jours">Worksheet!$AB$1401</definedName>
    <definedName name="Rupture302_Solde">Worksheet!$N$1401</definedName>
    <definedName name="Rupture302_TVA_10">Worksheet!$R$1401</definedName>
    <definedName name="Rupture302_TVA_2.1">Worksheet!$U$1401</definedName>
    <definedName name="Rupture302_TVA_20">Worksheet!$Q$1401</definedName>
    <definedName name="Rupture302_TVA_5.5">Worksheet!$T$1401</definedName>
    <definedName name="Rupture303_Credit">Worksheet!$M$1404</definedName>
    <definedName name="Rupture303_Debit">Worksheet!$L$1404</definedName>
    <definedName name="Rupture303_Echu">Worksheet!$W$1404</definedName>
    <definedName name="Rupture303_HT">Worksheet!$O$1404</definedName>
    <definedName name="Rupture303_Moins_de_120_jours">Worksheet!$AA$1404</definedName>
    <definedName name="Rupture303_Moins_de_30_jours">Worksheet!$X$1404</definedName>
    <definedName name="Rupture303_Moins_de_60_jours">Worksheet!$Y$1404</definedName>
    <definedName name="Rupture303_Moins_de_90_jours">Worksheet!$Z$1404</definedName>
    <definedName name="Rupture303_Non_echu">Worksheet!$V$1404</definedName>
    <definedName name="Rupture303_Plus_de_120_jours">Worksheet!$AB$1404</definedName>
    <definedName name="Rupture303_Solde">Worksheet!$N$1404</definedName>
    <definedName name="Rupture303_TVA_10">Worksheet!$R$1404</definedName>
    <definedName name="Rupture303_TVA_2.1">Worksheet!$U$1404</definedName>
    <definedName name="Rupture303_TVA_20">Worksheet!$Q$1404</definedName>
    <definedName name="Rupture303_TVA_5.5">Worksheet!$T$1404</definedName>
    <definedName name="Rupture304_Credit">Worksheet!$M$1409</definedName>
    <definedName name="Rupture304_Debit">Worksheet!$L$1409</definedName>
    <definedName name="Rupture304_Echu">Worksheet!$W$1409</definedName>
    <definedName name="Rupture304_HT">Worksheet!$O$1409</definedName>
    <definedName name="Rupture304_Moins_de_120_jours">Worksheet!$AA$1409</definedName>
    <definedName name="Rupture304_Moins_de_30_jours">Worksheet!$X$1409</definedName>
    <definedName name="Rupture304_Moins_de_60_jours">Worksheet!$Y$1409</definedName>
    <definedName name="Rupture304_Moins_de_90_jours">Worksheet!$Z$1409</definedName>
    <definedName name="Rupture304_Non_echu">Worksheet!$V$1409</definedName>
    <definedName name="Rupture304_Plus_de_120_jours">Worksheet!$AB$1409</definedName>
    <definedName name="Rupture304_Solde">Worksheet!$N$1409</definedName>
    <definedName name="Rupture304_TVA_10">Worksheet!$R$1409</definedName>
    <definedName name="Rupture304_TVA_2.1">Worksheet!$U$1409</definedName>
    <definedName name="Rupture304_TVA_20">Worksheet!$Q$1409</definedName>
    <definedName name="Rupture304_TVA_5.5">Worksheet!$T$1409</definedName>
    <definedName name="Rupture305_Credit">Worksheet!$M$1414</definedName>
    <definedName name="Rupture305_Debit">Worksheet!$L$1414</definedName>
    <definedName name="Rupture305_Echu">Worksheet!$W$1414</definedName>
    <definedName name="Rupture305_HT">Worksheet!$O$1414</definedName>
    <definedName name="Rupture305_Moins_de_120_jours">Worksheet!$AA$1414</definedName>
    <definedName name="Rupture305_Moins_de_30_jours">Worksheet!$X$1414</definedName>
    <definedName name="Rupture305_Moins_de_60_jours">Worksheet!$Y$1414</definedName>
    <definedName name="Rupture305_Moins_de_90_jours">Worksheet!$Z$1414</definedName>
    <definedName name="Rupture305_Non_echu">Worksheet!$V$1414</definedName>
    <definedName name="Rupture305_Plus_de_120_jours">Worksheet!$AB$1414</definedName>
    <definedName name="Rupture305_Solde">Worksheet!$N$1414</definedName>
    <definedName name="Rupture305_TVA_10">Worksheet!$R$1414</definedName>
    <definedName name="Rupture305_TVA_2.1">Worksheet!$U$1414</definedName>
    <definedName name="Rupture305_TVA_20">Worksheet!$Q$1414</definedName>
    <definedName name="Rupture305_TVA_5.5">Worksheet!$T$1414</definedName>
    <definedName name="Rupture306_Credit">Worksheet!$M$1417</definedName>
    <definedName name="Rupture306_Debit">Worksheet!$L$1417</definedName>
    <definedName name="Rupture306_Echu">Worksheet!$W$1417</definedName>
    <definedName name="Rupture306_HT">Worksheet!$O$1417</definedName>
    <definedName name="Rupture306_Moins_de_120_jours">Worksheet!$AA$1417</definedName>
    <definedName name="Rupture306_Moins_de_30_jours">Worksheet!$X$1417</definedName>
    <definedName name="Rupture306_Moins_de_60_jours">Worksheet!$Y$1417</definedName>
    <definedName name="Rupture306_Moins_de_90_jours">Worksheet!$Z$1417</definedName>
    <definedName name="Rupture306_Non_echu">Worksheet!$V$1417</definedName>
    <definedName name="Rupture306_Plus_de_120_jours">Worksheet!$AB$1417</definedName>
    <definedName name="Rupture306_Solde">Worksheet!$N$1417</definedName>
    <definedName name="Rupture306_TVA_10">Worksheet!$R$1417</definedName>
    <definedName name="Rupture306_TVA_2.1">Worksheet!$U$1417</definedName>
    <definedName name="Rupture306_TVA_20">Worksheet!$Q$1417</definedName>
    <definedName name="Rupture306_TVA_5.5">Worksheet!$T$1417</definedName>
    <definedName name="Rupture307_Credit">Worksheet!$M$1422</definedName>
    <definedName name="Rupture307_Debit">Worksheet!$L$1422</definedName>
    <definedName name="Rupture307_Echu">Worksheet!$W$1422</definedName>
    <definedName name="Rupture307_HT">Worksheet!$O$1422</definedName>
    <definedName name="Rupture307_Moins_de_120_jours">Worksheet!$AA$1422</definedName>
    <definedName name="Rupture307_Moins_de_30_jours">Worksheet!$X$1422</definedName>
    <definedName name="Rupture307_Moins_de_60_jours">Worksheet!$Y$1422</definedName>
    <definedName name="Rupture307_Moins_de_90_jours">Worksheet!$Z$1422</definedName>
    <definedName name="Rupture307_Non_echu">Worksheet!$V$1422</definedName>
    <definedName name="Rupture307_Plus_de_120_jours">Worksheet!$AB$1422</definedName>
    <definedName name="Rupture307_Solde">Worksheet!$N$1422</definedName>
    <definedName name="Rupture307_TVA_10">Worksheet!$R$1422</definedName>
    <definedName name="Rupture307_TVA_2.1">Worksheet!$U$1422</definedName>
    <definedName name="Rupture307_TVA_20">Worksheet!$Q$1422</definedName>
    <definedName name="Rupture307_TVA_5.5">Worksheet!$T$1422</definedName>
    <definedName name="Rupture308_Credit">Worksheet!$M$1426</definedName>
    <definedName name="Rupture308_Debit">Worksheet!$L$1426</definedName>
    <definedName name="Rupture308_Echu">Worksheet!$W$1426</definedName>
    <definedName name="Rupture308_HT">Worksheet!$O$1426</definedName>
    <definedName name="Rupture308_Moins_de_120_jours">Worksheet!$AA$1426</definedName>
    <definedName name="Rupture308_Moins_de_30_jours">Worksheet!$X$1426</definedName>
    <definedName name="Rupture308_Moins_de_60_jours">Worksheet!$Y$1426</definedName>
    <definedName name="Rupture308_Moins_de_90_jours">Worksheet!$Z$1426</definedName>
    <definedName name="Rupture308_Non_echu">Worksheet!$V$1426</definedName>
    <definedName name="Rupture308_Plus_de_120_jours">Worksheet!$AB$1426</definedName>
    <definedName name="Rupture308_Solde">Worksheet!$N$1426</definedName>
    <definedName name="Rupture308_TVA_10">Worksheet!$R$1426</definedName>
    <definedName name="Rupture308_TVA_2.1">Worksheet!$U$1426</definedName>
    <definedName name="Rupture308_TVA_20">Worksheet!$Q$1426</definedName>
    <definedName name="Rupture308_TVA_5.5">Worksheet!$T$1426</definedName>
    <definedName name="Rupture309_Credit">Worksheet!$M$1432</definedName>
    <definedName name="Rupture309_Debit">Worksheet!$L$1432</definedName>
    <definedName name="Rupture309_Echu">Worksheet!$W$1432</definedName>
    <definedName name="Rupture309_HT">Worksheet!$O$1432</definedName>
    <definedName name="Rupture309_Moins_de_120_jours">Worksheet!$AA$1432</definedName>
    <definedName name="Rupture309_Moins_de_30_jours">Worksheet!$X$1432</definedName>
    <definedName name="Rupture309_Moins_de_60_jours">Worksheet!$Y$1432</definedName>
    <definedName name="Rupture309_Moins_de_90_jours">Worksheet!$Z$1432</definedName>
    <definedName name="Rupture309_Non_echu">Worksheet!$V$1432</definedName>
    <definedName name="Rupture309_Plus_de_120_jours">Worksheet!$AB$1432</definedName>
    <definedName name="Rupture309_Solde">Worksheet!$N$1432</definedName>
    <definedName name="Rupture309_TVA_10">Worksheet!$R$1432</definedName>
    <definedName name="Rupture309_TVA_2.1">Worksheet!$U$1432</definedName>
    <definedName name="Rupture309_TVA_20">Worksheet!$Q$1432</definedName>
    <definedName name="Rupture309_TVA_5.5">Worksheet!$T$1432</definedName>
    <definedName name="Rupture31_Credit">Worksheet!$M$223</definedName>
    <definedName name="Rupture31_Debit">Worksheet!$L$223</definedName>
    <definedName name="Rupture31_Echu">Worksheet!$W$223</definedName>
    <definedName name="Rupture31_HT">Worksheet!$O$223</definedName>
    <definedName name="Rupture31_Moins_de_120_jours">Worksheet!$AA$223</definedName>
    <definedName name="Rupture31_Moins_de_30_jours">Worksheet!$X$223</definedName>
    <definedName name="Rupture31_Moins_de_60_jours">Worksheet!$Y$223</definedName>
    <definedName name="Rupture31_Moins_de_90_jours">Worksheet!$Z$223</definedName>
    <definedName name="Rupture31_Non_echu">Worksheet!$V$223</definedName>
    <definedName name="Rupture31_Plus_de_120_jours">Worksheet!$AB$223</definedName>
    <definedName name="Rupture31_Solde">Worksheet!$N$223</definedName>
    <definedName name="Rupture31_TVA_10">Worksheet!$R$223</definedName>
    <definedName name="Rupture31_TVA_2.1">Worksheet!$U$223</definedName>
    <definedName name="Rupture31_TVA_20">Worksheet!$Q$223</definedName>
    <definedName name="Rupture31_TVA_5.5">Worksheet!$T$223</definedName>
    <definedName name="Rupture310_Credit">Worksheet!$M$1435</definedName>
    <definedName name="Rupture310_Debit">Worksheet!$L$1435</definedName>
    <definedName name="Rupture310_Echu">Worksheet!$W$1435</definedName>
    <definedName name="Rupture310_HT">Worksheet!$O$1435</definedName>
    <definedName name="Rupture310_Moins_de_120_jours">Worksheet!$AA$1435</definedName>
    <definedName name="Rupture310_Moins_de_30_jours">Worksheet!$X$1435</definedName>
    <definedName name="Rupture310_Moins_de_60_jours">Worksheet!$Y$1435</definedName>
    <definedName name="Rupture310_Moins_de_90_jours">Worksheet!$Z$1435</definedName>
    <definedName name="Rupture310_Non_echu">Worksheet!$V$1435</definedName>
    <definedName name="Rupture310_Plus_de_120_jours">Worksheet!$AB$1435</definedName>
    <definedName name="Rupture310_Solde">Worksheet!$N$1435</definedName>
    <definedName name="Rupture310_TVA_10">Worksheet!$R$1435</definedName>
    <definedName name="Rupture310_TVA_2.1">Worksheet!$U$1435</definedName>
    <definedName name="Rupture310_TVA_20">Worksheet!$Q$1435</definedName>
    <definedName name="Rupture310_TVA_5.5">Worksheet!$T$1435</definedName>
    <definedName name="Rupture311_Credit">Worksheet!$M$1438</definedName>
    <definedName name="Rupture311_Debit">Worksheet!$L$1438</definedName>
    <definedName name="Rupture311_Echu">Worksheet!$W$1438</definedName>
    <definedName name="Rupture311_HT">Worksheet!$O$1438</definedName>
    <definedName name="Rupture311_Moins_de_120_jours">Worksheet!$AA$1438</definedName>
    <definedName name="Rupture311_Moins_de_30_jours">Worksheet!$X$1438</definedName>
    <definedName name="Rupture311_Moins_de_60_jours">Worksheet!$Y$1438</definedName>
    <definedName name="Rupture311_Moins_de_90_jours">Worksheet!$Z$1438</definedName>
    <definedName name="Rupture311_Non_echu">Worksheet!$V$1438</definedName>
    <definedName name="Rupture311_Plus_de_120_jours">Worksheet!$AB$1438</definedName>
    <definedName name="Rupture311_Solde">Worksheet!$N$1438</definedName>
    <definedName name="Rupture311_TVA_10">Worksheet!$R$1438</definedName>
    <definedName name="Rupture311_TVA_2.1">Worksheet!$U$1438</definedName>
    <definedName name="Rupture311_TVA_20">Worksheet!$Q$1438</definedName>
    <definedName name="Rupture311_TVA_5.5">Worksheet!$T$1438</definedName>
    <definedName name="Rupture312_Credit">Worksheet!$M$1441</definedName>
    <definedName name="Rupture312_Debit">Worksheet!$L$1441</definedName>
    <definedName name="Rupture312_Echu">Worksheet!$W$1441</definedName>
    <definedName name="Rupture312_HT">Worksheet!$O$1441</definedName>
    <definedName name="Rupture312_Moins_de_120_jours">Worksheet!$AA$1441</definedName>
    <definedName name="Rupture312_Moins_de_30_jours">Worksheet!$X$1441</definedName>
    <definedName name="Rupture312_Moins_de_60_jours">Worksheet!$Y$1441</definedName>
    <definedName name="Rupture312_Moins_de_90_jours">Worksheet!$Z$1441</definedName>
    <definedName name="Rupture312_Non_echu">Worksheet!$V$1441</definedName>
    <definedName name="Rupture312_Plus_de_120_jours">Worksheet!$AB$1441</definedName>
    <definedName name="Rupture312_Solde">Worksheet!$N$1441</definedName>
    <definedName name="Rupture312_TVA_10">Worksheet!$R$1441</definedName>
    <definedName name="Rupture312_TVA_2.1">Worksheet!$U$1441</definedName>
    <definedName name="Rupture312_TVA_20">Worksheet!$Q$1441</definedName>
    <definedName name="Rupture312_TVA_5.5">Worksheet!$T$1441</definedName>
    <definedName name="Rupture313_Credit">Worksheet!$M$1445</definedName>
    <definedName name="Rupture313_Debit">Worksheet!$L$1445</definedName>
    <definedName name="Rupture313_Echu">Worksheet!$W$1445</definedName>
    <definedName name="Rupture313_HT">Worksheet!$O$1445</definedName>
    <definedName name="Rupture313_Moins_de_120_jours">Worksheet!$AA$1445</definedName>
    <definedName name="Rupture313_Moins_de_30_jours">Worksheet!$X$1445</definedName>
    <definedName name="Rupture313_Moins_de_60_jours">Worksheet!$Y$1445</definedName>
    <definedName name="Rupture313_Moins_de_90_jours">Worksheet!$Z$1445</definedName>
    <definedName name="Rupture313_Non_echu">Worksheet!$V$1445</definedName>
    <definedName name="Rupture313_Plus_de_120_jours">Worksheet!$AB$1445</definedName>
    <definedName name="Rupture313_Solde">Worksheet!$N$1445</definedName>
    <definedName name="Rupture313_TVA_10">Worksheet!$R$1445</definedName>
    <definedName name="Rupture313_TVA_2.1">Worksheet!$U$1445</definedName>
    <definedName name="Rupture313_TVA_20">Worksheet!$Q$1445</definedName>
    <definedName name="Rupture313_TVA_5.5">Worksheet!$T$1445</definedName>
    <definedName name="Rupture314_Credit">Worksheet!$M$1448</definedName>
    <definedName name="Rupture314_Debit">Worksheet!$L$1448</definedName>
    <definedName name="Rupture314_Echu">Worksheet!$W$1448</definedName>
    <definedName name="Rupture314_HT">Worksheet!$O$1448</definedName>
    <definedName name="Rupture314_Moins_de_120_jours">Worksheet!$AA$1448</definedName>
    <definedName name="Rupture314_Moins_de_30_jours">Worksheet!$X$1448</definedName>
    <definedName name="Rupture314_Moins_de_60_jours">Worksheet!$Y$1448</definedName>
    <definedName name="Rupture314_Moins_de_90_jours">Worksheet!$Z$1448</definedName>
    <definedName name="Rupture314_Non_echu">Worksheet!$V$1448</definedName>
    <definedName name="Rupture314_Plus_de_120_jours">Worksheet!$AB$1448</definedName>
    <definedName name="Rupture314_Solde">Worksheet!$N$1448</definedName>
    <definedName name="Rupture314_TVA_10">Worksheet!$R$1448</definedName>
    <definedName name="Rupture314_TVA_2.1">Worksheet!$U$1448</definedName>
    <definedName name="Rupture314_TVA_20">Worksheet!$Q$1448</definedName>
    <definedName name="Rupture314_TVA_5.5">Worksheet!$T$1448</definedName>
    <definedName name="Rupture315_Credit">Worksheet!$M$1451</definedName>
    <definedName name="Rupture315_Debit">Worksheet!$L$1451</definedName>
    <definedName name="Rupture315_Echu">Worksheet!$W$1451</definedName>
    <definedName name="Rupture315_HT">Worksheet!$O$1451</definedName>
    <definedName name="Rupture315_Moins_de_120_jours">Worksheet!$AA$1451</definedName>
    <definedName name="Rupture315_Moins_de_30_jours">Worksheet!$X$1451</definedName>
    <definedName name="Rupture315_Moins_de_60_jours">Worksheet!$Y$1451</definedName>
    <definedName name="Rupture315_Moins_de_90_jours">Worksheet!$Z$1451</definedName>
    <definedName name="Rupture315_Non_echu">Worksheet!$V$1451</definedName>
    <definedName name="Rupture315_Plus_de_120_jours">Worksheet!$AB$1451</definedName>
    <definedName name="Rupture315_Solde">Worksheet!$N$1451</definedName>
    <definedName name="Rupture315_TVA_10">Worksheet!$R$1451</definedName>
    <definedName name="Rupture315_TVA_2.1">Worksheet!$U$1451</definedName>
    <definedName name="Rupture315_TVA_20">Worksheet!$Q$1451</definedName>
    <definedName name="Rupture315_TVA_5.5">Worksheet!$T$1451</definedName>
    <definedName name="Rupture316_Credit">Worksheet!$M$1455</definedName>
    <definedName name="Rupture316_Debit">Worksheet!$L$1455</definedName>
    <definedName name="Rupture316_Echu">Worksheet!$W$1455</definedName>
    <definedName name="Rupture316_HT">Worksheet!$O$1455</definedName>
    <definedName name="Rupture316_Moins_de_120_jours">Worksheet!$AA$1455</definedName>
    <definedName name="Rupture316_Moins_de_30_jours">Worksheet!$X$1455</definedName>
    <definedName name="Rupture316_Moins_de_60_jours">Worksheet!$Y$1455</definedName>
    <definedName name="Rupture316_Moins_de_90_jours">Worksheet!$Z$1455</definedName>
    <definedName name="Rupture316_Non_echu">Worksheet!$V$1455</definedName>
    <definedName name="Rupture316_Plus_de_120_jours">Worksheet!$AB$1455</definedName>
    <definedName name="Rupture316_Solde">Worksheet!$N$1455</definedName>
    <definedName name="Rupture316_TVA_10">Worksheet!$R$1455</definedName>
    <definedName name="Rupture316_TVA_2.1">Worksheet!$U$1455</definedName>
    <definedName name="Rupture316_TVA_20">Worksheet!$Q$1455</definedName>
    <definedName name="Rupture316_TVA_5.5">Worksheet!$T$1455</definedName>
    <definedName name="Rupture317_Credit">Worksheet!$M$1458</definedName>
    <definedName name="Rupture317_Debit">Worksheet!$L$1458</definedName>
    <definedName name="Rupture317_Echu">Worksheet!$W$1458</definedName>
    <definedName name="Rupture317_HT">Worksheet!$O$1458</definedName>
    <definedName name="Rupture317_Moins_de_120_jours">Worksheet!$AA$1458</definedName>
    <definedName name="Rupture317_Moins_de_30_jours">Worksheet!$X$1458</definedName>
    <definedName name="Rupture317_Moins_de_60_jours">Worksheet!$Y$1458</definedName>
    <definedName name="Rupture317_Moins_de_90_jours">Worksheet!$Z$1458</definedName>
    <definedName name="Rupture317_Non_echu">Worksheet!$V$1458</definedName>
    <definedName name="Rupture317_Plus_de_120_jours">Worksheet!$AB$1458</definedName>
    <definedName name="Rupture317_Solde">Worksheet!$N$1458</definedName>
    <definedName name="Rupture317_TVA_10">Worksheet!$R$1458</definedName>
    <definedName name="Rupture317_TVA_2.1">Worksheet!$U$1458</definedName>
    <definedName name="Rupture317_TVA_20">Worksheet!$Q$1458</definedName>
    <definedName name="Rupture317_TVA_5.5">Worksheet!$T$1458</definedName>
    <definedName name="Rupture318_Credit">Worksheet!$M$1461</definedName>
    <definedName name="Rupture318_Debit">Worksheet!$L$1461</definedName>
    <definedName name="Rupture318_Echu">Worksheet!$W$1461</definedName>
    <definedName name="Rupture318_HT">Worksheet!$O$1461</definedName>
    <definedName name="Rupture318_Moins_de_120_jours">Worksheet!$AA$1461</definedName>
    <definedName name="Rupture318_Moins_de_30_jours">Worksheet!$X$1461</definedName>
    <definedName name="Rupture318_Moins_de_60_jours">Worksheet!$Y$1461</definedName>
    <definedName name="Rupture318_Moins_de_90_jours">Worksheet!$Z$1461</definedName>
    <definedName name="Rupture318_Non_echu">Worksheet!$V$1461</definedName>
    <definedName name="Rupture318_Plus_de_120_jours">Worksheet!$AB$1461</definedName>
    <definedName name="Rupture318_Solde">Worksheet!$N$1461</definedName>
    <definedName name="Rupture318_TVA_10">Worksheet!$R$1461</definedName>
    <definedName name="Rupture318_TVA_2.1">Worksheet!$U$1461</definedName>
    <definedName name="Rupture318_TVA_20">Worksheet!$Q$1461</definedName>
    <definedName name="Rupture318_TVA_5.5">Worksheet!$T$1461</definedName>
    <definedName name="Rupture319_Credit">Worksheet!$M$1466</definedName>
    <definedName name="Rupture319_Debit">Worksheet!$L$1466</definedName>
    <definedName name="Rupture319_Echu">Worksheet!$W$1466</definedName>
    <definedName name="Rupture319_HT">Worksheet!$O$1466</definedName>
    <definedName name="Rupture319_Moins_de_120_jours">Worksheet!$AA$1466</definedName>
    <definedName name="Rupture319_Moins_de_30_jours">Worksheet!$X$1466</definedName>
    <definedName name="Rupture319_Moins_de_60_jours">Worksheet!$Y$1466</definedName>
    <definedName name="Rupture319_Moins_de_90_jours">Worksheet!$Z$1466</definedName>
    <definedName name="Rupture319_Non_echu">Worksheet!$V$1466</definedName>
    <definedName name="Rupture319_Plus_de_120_jours">Worksheet!$AB$1466</definedName>
    <definedName name="Rupture319_Solde">Worksheet!$N$1466</definedName>
    <definedName name="Rupture319_TVA_10">Worksheet!$R$1466</definedName>
    <definedName name="Rupture319_TVA_2.1">Worksheet!$U$1466</definedName>
    <definedName name="Rupture319_TVA_20">Worksheet!$Q$1466</definedName>
    <definedName name="Rupture319_TVA_5.5">Worksheet!$T$1466</definedName>
    <definedName name="Rupture32_Credit">Worksheet!$M$226</definedName>
    <definedName name="Rupture32_Debit">Worksheet!$L$226</definedName>
    <definedName name="Rupture32_Echu">Worksheet!$W$226</definedName>
    <definedName name="Rupture32_HT">Worksheet!$O$226</definedName>
    <definedName name="Rupture32_Moins_de_120_jours">Worksheet!$AA$226</definedName>
    <definedName name="Rupture32_Moins_de_30_jours">Worksheet!$X$226</definedName>
    <definedName name="Rupture32_Moins_de_60_jours">Worksheet!$Y$226</definedName>
    <definedName name="Rupture32_Moins_de_90_jours">Worksheet!$Z$226</definedName>
    <definedName name="Rupture32_Non_echu">Worksheet!$V$226</definedName>
    <definedName name="Rupture32_Plus_de_120_jours">Worksheet!$AB$226</definedName>
    <definedName name="Rupture32_Solde">Worksheet!$N$226</definedName>
    <definedName name="Rupture32_TVA_10">Worksheet!$R$226</definedName>
    <definedName name="Rupture32_TVA_2.1">Worksheet!$U$226</definedName>
    <definedName name="Rupture32_TVA_20">Worksheet!$Q$226</definedName>
    <definedName name="Rupture32_TVA_5.5">Worksheet!$T$226</definedName>
    <definedName name="Rupture320_Credit">Worksheet!$M$1470</definedName>
    <definedName name="Rupture320_Debit">Worksheet!$L$1470</definedName>
    <definedName name="Rupture320_Echu">Worksheet!$W$1470</definedName>
    <definedName name="Rupture320_HT">Worksheet!$O$1470</definedName>
    <definedName name="Rupture320_Moins_de_120_jours">Worksheet!$AA$1470</definedName>
    <definedName name="Rupture320_Moins_de_30_jours">Worksheet!$X$1470</definedName>
    <definedName name="Rupture320_Moins_de_60_jours">Worksheet!$Y$1470</definedName>
    <definedName name="Rupture320_Moins_de_90_jours">Worksheet!$Z$1470</definedName>
    <definedName name="Rupture320_Non_echu">Worksheet!$V$1470</definedName>
    <definedName name="Rupture320_Plus_de_120_jours">Worksheet!$AB$1470</definedName>
    <definedName name="Rupture320_Solde">Worksheet!$N$1470</definedName>
    <definedName name="Rupture320_TVA_10">Worksheet!$R$1470</definedName>
    <definedName name="Rupture320_TVA_2.1">Worksheet!$U$1470</definedName>
    <definedName name="Rupture320_TVA_20">Worksheet!$Q$1470</definedName>
    <definedName name="Rupture320_TVA_5.5">Worksheet!$T$1470</definedName>
    <definedName name="Rupture321_Credit">Worksheet!$M$1473</definedName>
    <definedName name="Rupture321_Debit">Worksheet!$L$1473</definedName>
    <definedName name="Rupture321_Echu">Worksheet!$W$1473</definedName>
    <definedName name="Rupture321_HT">Worksheet!$O$1473</definedName>
    <definedName name="Rupture321_Moins_de_120_jours">Worksheet!$AA$1473</definedName>
    <definedName name="Rupture321_Moins_de_30_jours">Worksheet!$X$1473</definedName>
    <definedName name="Rupture321_Moins_de_60_jours">Worksheet!$Y$1473</definedName>
    <definedName name="Rupture321_Moins_de_90_jours">Worksheet!$Z$1473</definedName>
    <definedName name="Rupture321_Non_echu">Worksheet!$V$1473</definedName>
    <definedName name="Rupture321_Plus_de_120_jours">Worksheet!$AB$1473</definedName>
    <definedName name="Rupture321_Solde">Worksheet!$N$1473</definedName>
    <definedName name="Rupture321_TVA_10">Worksheet!$R$1473</definedName>
    <definedName name="Rupture321_TVA_2.1">Worksheet!$U$1473</definedName>
    <definedName name="Rupture321_TVA_20">Worksheet!$Q$1473</definedName>
    <definedName name="Rupture321_TVA_5.5">Worksheet!$T$1473</definedName>
    <definedName name="Rupture322_Credit">Worksheet!$M$1476</definedName>
    <definedName name="Rupture322_Debit">Worksheet!$L$1476</definedName>
    <definedName name="Rupture322_Echu">Worksheet!$W$1476</definedName>
    <definedName name="Rupture322_HT">Worksheet!$O$1476</definedName>
    <definedName name="Rupture322_Moins_de_120_jours">Worksheet!$AA$1476</definedName>
    <definedName name="Rupture322_Moins_de_30_jours">Worksheet!$X$1476</definedName>
    <definedName name="Rupture322_Moins_de_60_jours">Worksheet!$Y$1476</definedName>
    <definedName name="Rupture322_Moins_de_90_jours">Worksheet!$Z$1476</definedName>
    <definedName name="Rupture322_Non_echu">Worksheet!$V$1476</definedName>
    <definedName name="Rupture322_Plus_de_120_jours">Worksheet!$AB$1476</definedName>
    <definedName name="Rupture322_Solde">Worksheet!$N$1476</definedName>
    <definedName name="Rupture322_TVA_10">Worksheet!$R$1476</definedName>
    <definedName name="Rupture322_TVA_2.1">Worksheet!$U$1476</definedName>
    <definedName name="Rupture322_TVA_20">Worksheet!$Q$1476</definedName>
    <definedName name="Rupture322_TVA_5.5">Worksheet!$T$1476</definedName>
    <definedName name="Rupture323_Credit">Worksheet!$M$1480</definedName>
    <definedName name="Rupture323_Debit">Worksheet!$L$1480</definedName>
    <definedName name="Rupture323_Echu">Worksheet!$W$1480</definedName>
    <definedName name="Rupture323_HT">Worksheet!$O$1480</definedName>
    <definedName name="Rupture323_Moins_de_120_jours">Worksheet!$AA$1480</definedName>
    <definedName name="Rupture323_Moins_de_30_jours">Worksheet!$X$1480</definedName>
    <definedName name="Rupture323_Moins_de_60_jours">Worksheet!$Y$1480</definedName>
    <definedName name="Rupture323_Moins_de_90_jours">Worksheet!$Z$1480</definedName>
    <definedName name="Rupture323_Non_echu">Worksheet!$V$1480</definedName>
    <definedName name="Rupture323_Plus_de_120_jours">Worksheet!$AB$1480</definedName>
    <definedName name="Rupture323_Solde">Worksheet!$N$1480</definedName>
    <definedName name="Rupture323_TVA_10">Worksheet!$R$1480</definedName>
    <definedName name="Rupture323_TVA_2.1">Worksheet!$U$1480</definedName>
    <definedName name="Rupture323_TVA_20">Worksheet!$Q$1480</definedName>
    <definedName name="Rupture323_TVA_5.5">Worksheet!$T$1480</definedName>
    <definedName name="Rupture324_Credit">Worksheet!$M$1484</definedName>
    <definedName name="Rupture324_Debit">Worksheet!$L$1484</definedName>
    <definedName name="Rupture324_Echu">Worksheet!$W$1484</definedName>
    <definedName name="Rupture324_HT">Worksheet!$O$1484</definedName>
    <definedName name="Rupture324_Moins_de_120_jours">Worksheet!$AA$1484</definedName>
    <definedName name="Rupture324_Moins_de_30_jours">Worksheet!$X$1484</definedName>
    <definedName name="Rupture324_Moins_de_60_jours">Worksheet!$Y$1484</definedName>
    <definedName name="Rupture324_Moins_de_90_jours">Worksheet!$Z$1484</definedName>
    <definedName name="Rupture324_Non_echu">Worksheet!$V$1484</definedName>
    <definedName name="Rupture324_Plus_de_120_jours">Worksheet!$AB$1484</definedName>
    <definedName name="Rupture324_Solde">Worksheet!$N$1484</definedName>
    <definedName name="Rupture324_TVA_10">Worksheet!$R$1484</definedName>
    <definedName name="Rupture324_TVA_2.1">Worksheet!$U$1484</definedName>
    <definedName name="Rupture324_TVA_20">Worksheet!$Q$1484</definedName>
    <definedName name="Rupture324_TVA_5.5">Worksheet!$T$1484</definedName>
    <definedName name="Rupture325_Credit">Worksheet!$M$1487</definedName>
    <definedName name="Rupture325_Debit">Worksheet!$L$1487</definedName>
    <definedName name="Rupture325_Echu">Worksheet!$W$1487</definedName>
    <definedName name="Rupture325_HT">Worksheet!$O$1487</definedName>
    <definedName name="Rupture325_Moins_de_120_jours">Worksheet!$AA$1487</definedName>
    <definedName name="Rupture325_Moins_de_30_jours">Worksheet!$X$1487</definedName>
    <definedName name="Rupture325_Moins_de_60_jours">Worksheet!$Y$1487</definedName>
    <definedName name="Rupture325_Moins_de_90_jours">Worksheet!$Z$1487</definedName>
    <definedName name="Rupture325_Non_echu">Worksheet!$V$1487</definedName>
    <definedName name="Rupture325_Plus_de_120_jours">Worksheet!$AB$1487</definedName>
    <definedName name="Rupture325_Solde">Worksheet!$N$1487</definedName>
    <definedName name="Rupture325_TVA_10">Worksheet!$R$1487</definedName>
    <definedName name="Rupture325_TVA_2.1">Worksheet!$U$1487</definedName>
    <definedName name="Rupture325_TVA_20">Worksheet!$Q$1487</definedName>
    <definedName name="Rupture325_TVA_5.5">Worksheet!$T$1487</definedName>
    <definedName name="Rupture326_Credit">Worksheet!$M$1490</definedName>
    <definedName name="Rupture326_Debit">Worksheet!$L$1490</definedName>
    <definedName name="Rupture326_Echu">Worksheet!$W$1490</definedName>
    <definedName name="Rupture326_HT">Worksheet!$O$1490</definedName>
    <definedName name="Rupture326_Moins_de_120_jours">Worksheet!$AA$1490</definedName>
    <definedName name="Rupture326_Moins_de_30_jours">Worksheet!$X$1490</definedName>
    <definedName name="Rupture326_Moins_de_60_jours">Worksheet!$Y$1490</definedName>
    <definedName name="Rupture326_Moins_de_90_jours">Worksheet!$Z$1490</definedName>
    <definedName name="Rupture326_Non_echu">Worksheet!$V$1490</definedName>
    <definedName name="Rupture326_Plus_de_120_jours">Worksheet!$AB$1490</definedName>
    <definedName name="Rupture326_Solde">Worksheet!$N$1490</definedName>
    <definedName name="Rupture326_TVA_10">Worksheet!$R$1490</definedName>
    <definedName name="Rupture326_TVA_2.1">Worksheet!$U$1490</definedName>
    <definedName name="Rupture326_TVA_20">Worksheet!$Q$1490</definedName>
    <definedName name="Rupture326_TVA_5.5">Worksheet!$T$1490</definedName>
    <definedName name="Rupture327_Credit">Worksheet!$M$1496</definedName>
    <definedName name="Rupture327_Debit">Worksheet!$L$1496</definedName>
    <definedName name="Rupture327_Echu">Worksheet!$W$1496</definedName>
    <definedName name="Rupture327_HT">Worksheet!$O$1496</definedName>
    <definedName name="Rupture327_Moins_de_120_jours">Worksheet!$AA$1496</definedName>
    <definedName name="Rupture327_Moins_de_30_jours">Worksheet!$X$1496</definedName>
    <definedName name="Rupture327_Moins_de_60_jours">Worksheet!$Y$1496</definedName>
    <definedName name="Rupture327_Moins_de_90_jours">Worksheet!$Z$1496</definedName>
    <definedName name="Rupture327_Non_echu">Worksheet!$V$1496</definedName>
    <definedName name="Rupture327_Plus_de_120_jours">Worksheet!$AB$1496</definedName>
    <definedName name="Rupture327_Solde">Worksheet!$N$1496</definedName>
    <definedName name="Rupture327_TVA_10">Worksheet!$R$1496</definedName>
    <definedName name="Rupture327_TVA_2.1">Worksheet!$U$1496</definedName>
    <definedName name="Rupture327_TVA_20">Worksheet!$Q$1496</definedName>
    <definedName name="Rupture327_TVA_5.5">Worksheet!$T$1496</definedName>
    <definedName name="Rupture328_Credit">Worksheet!$M$1499</definedName>
    <definedName name="Rupture328_Debit">Worksheet!$L$1499</definedName>
    <definedName name="Rupture328_Echu">Worksheet!$W$1499</definedName>
    <definedName name="Rupture328_HT">Worksheet!$O$1499</definedName>
    <definedName name="Rupture328_Moins_de_120_jours">Worksheet!$AA$1499</definedName>
    <definedName name="Rupture328_Moins_de_30_jours">Worksheet!$X$1499</definedName>
    <definedName name="Rupture328_Moins_de_60_jours">Worksheet!$Y$1499</definedName>
    <definedName name="Rupture328_Moins_de_90_jours">Worksheet!$Z$1499</definedName>
    <definedName name="Rupture328_Non_echu">Worksheet!$V$1499</definedName>
    <definedName name="Rupture328_Plus_de_120_jours">Worksheet!$AB$1499</definedName>
    <definedName name="Rupture328_Solde">Worksheet!$N$1499</definedName>
    <definedName name="Rupture328_TVA_10">Worksheet!$R$1499</definedName>
    <definedName name="Rupture328_TVA_2.1">Worksheet!$U$1499</definedName>
    <definedName name="Rupture328_TVA_20">Worksheet!$Q$1499</definedName>
    <definedName name="Rupture328_TVA_5.5">Worksheet!$T$1499</definedName>
    <definedName name="Rupture329_Credit">Worksheet!$M$1505</definedName>
    <definedName name="Rupture329_Debit">Worksheet!$L$1505</definedName>
    <definedName name="Rupture329_Echu">Worksheet!$W$1505</definedName>
    <definedName name="Rupture329_HT">Worksheet!$O$1505</definedName>
    <definedName name="Rupture329_Moins_de_120_jours">Worksheet!$AA$1505</definedName>
    <definedName name="Rupture329_Moins_de_30_jours">Worksheet!$X$1505</definedName>
    <definedName name="Rupture329_Moins_de_60_jours">Worksheet!$Y$1505</definedName>
    <definedName name="Rupture329_Moins_de_90_jours">Worksheet!$Z$1505</definedName>
    <definedName name="Rupture329_Non_echu">Worksheet!$V$1505</definedName>
    <definedName name="Rupture329_Plus_de_120_jours">Worksheet!$AB$1505</definedName>
    <definedName name="Rupture329_Solde">Worksheet!$N$1505</definedName>
    <definedName name="Rupture329_TVA_10">Worksheet!$R$1505</definedName>
    <definedName name="Rupture329_TVA_2.1">Worksheet!$U$1505</definedName>
    <definedName name="Rupture329_TVA_20">Worksheet!$Q$1505</definedName>
    <definedName name="Rupture329_TVA_5.5">Worksheet!$T$1505</definedName>
    <definedName name="Rupture33_Credit">Worksheet!$M$229</definedName>
    <definedName name="Rupture33_Debit">Worksheet!$L$229</definedName>
    <definedName name="Rupture33_Echu">Worksheet!$W$229</definedName>
    <definedName name="Rupture33_HT">Worksheet!$O$229</definedName>
    <definedName name="Rupture33_Moins_de_120_jours">Worksheet!$AA$229</definedName>
    <definedName name="Rupture33_Moins_de_30_jours">Worksheet!$X$229</definedName>
    <definedName name="Rupture33_Moins_de_60_jours">Worksheet!$Y$229</definedName>
    <definedName name="Rupture33_Moins_de_90_jours">Worksheet!$Z$229</definedName>
    <definedName name="Rupture33_Non_echu">Worksheet!$V$229</definedName>
    <definedName name="Rupture33_Plus_de_120_jours">Worksheet!$AB$229</definedName>
    <definedName name="Rupture33_Solde">Worksheet!$N$229</definedName>
    <definedName name="Rupture33_TVA_10">Worksheet!$R$229</definedName>
    <definedName name="Rupture33_TVA_2.1">Worksheet!$U$229</definedName>
    <definedName name="Rupture33_TVA_20">Worksheet!$Q$229</definedName>
    <definedName name="Rupture33_TVA_5.5">Worksheet!$T$229</definedName>
    <definedName name="Rupture330_Credit">Worksheet!$M$1509</definedName>
    <definedName name="Rupture330_Debit">Worksheet!$L$1509</definedName>
    <definedName name="Rupture330_Echu">Worksheet!$W$1509</definedName>
    <definedName name="Rupture330_HT">Worksheet!$O$1509</definedName>
    <definedName name="Rupture330_Moins_de_120_jours">Worksheet!$AA$1509</definedName>
    <definedName name="Rupture330_Moins_de_30_jours">Worksheet!$X$1509</definedName>
    <definedName name="Rupture330_Moins_de_60_jours">Worksheet!$Y$1509</definedName>
    <definedName name="Rupture330_Moins_de_90_jours">Worksheet!$Z$1509</definedName>
    <definedName name="Rupture330_Non_echu">Worksheet!$V$1509</definedName>
    <definedName name="Rupture330_Plus_de_120_jours">Worksheet!$AB$1509</definedName>
    <definedName name="Rupture330_Solde">Worksheet!$N$1509</definedName>
    <definedName name="Rupture330_TVA_10">Worksheet!$R$1509</definedName>
    <definedName name="Rupture330_TVA_2.1">Worksheet!$U$1509</definedName>
    <definedName name="Rupture330_TVA_20">Worksheet!$Q$1509</definedName>
    <definedName name="Rupture330_TVA_5.5">Worksheet!$T$1509</definedName>
    <definedName name="Rupture331_Credit">Worksheet!$M$1512</definedName>
    <definedName name="Rupture331_Debit">Worksheet!$L$1512</definedName>
    <definedName name="Rupture331_Echu">Worksheet!$W$1512</definedName>
    <definedName name="Rupture331_HT">Worksheet!$O$1512</definedName>
    <definedName name="Rupture331_Moins_de_120_jours">Worksheet!$AA$1512</definedName>
    <definedName name="Rupture331_Moins_de_30_jours">Worksheet!$X$1512</definedName>
    <definedName name="Rupture331_Moins_de_60_jours">Worksheet!$Y$1512</definedName>
    <definedName name="Rupture331_Moins_de_90_jours">Worksheet!$Z$1512</definedName>
    <definedName name="Rupture331_Non_echu">Worksheet!$V$1512</definedName>
    <definedName name="Rupture331_Plus_de_120_jours">Worksheet!$AB$1512</definedName>
    <definedName name="Rupture331_Solde">Worksheet!$N$1512</definedName>
    <definedName name="Rupture331_TVA_10">Worksheet!$R$1512</definedName>
    <definedName name="Rupture331_TVA_2.1">Worksheet!$U$1512</definedName>
    <definedName name="Rupture331_TVA_20">Worksheet!$Q$1512</definedName>
    <definedName name="Rupture331_TVA_5.5">Worksheet!$T$1512</definedName>
    <definedName name="Rupture332_Credit">Worksheet!$M$1516</definedName>
    <definedName name="Rupture332_Debit">Worksheet!$L$1516</definedName>
    <definedName name="Rupture332_Echu">Worksheet!$W$1516</definedName>
    <definedName name="Rupture332_HT">Worksheet!$O$1516</definedName>
    <definedName name="Rupture332_Moins_de_120_jours">Worksheet!$AA$1516</definedName>
    <definedName name="Rupture332_Moins_de_30_jours">Worksheet!$X$1516</definedName>
    <definedName name="Rupture332_Moins_de_60_jours">Worksheet!$Y$1516</definedName>
    <definedName name="Rupture332_Moins_de_90_jours">Worksheet!$Z$1516</definedName>
    <definedName name="Rupture332_Non_echu">Worksheet!$V$1516</definedName>
    <definedName name="Rupture332_Plus_de_120_jours">Worksheet!$AB$1516</definedName>
    <definedName name="Rupture332_Solde">Worksheet!$N$1516</definedName>
    <definedName name="Rupture332_TVA_10">Worksheet!$R$1516</definedName>
    <definedName name="Rupture332_TVA_2.1">Worksheet!$U$1516</definedName>
    <definedName name="Rupture332_TVA_20">Worksheet!$Q$1516</definedName>
    <definedName name="Rupture332_TVA_5.5">Worksheet!$T$1516</definedName>
    <definedName name="Rupture333_Credit">Worksheet!$M$1522</definedName>
    <definedName name="Rupture333_Debit">Worksheet!$L$1522</definedName>
    <definedName name="Rupture333_Echu">Worksheet!$W$1522</definedName>
    <definedName name="Rupture333_HT">Worksheet!$O$1522</definedName>
    <definedName name="Rupture333_Moins_de_120_jours">Worksheet!$AA$1522</definedName>
    <definedName name="Rupture333_Moins_de_30_jours">Worksheet!$X$1522</definedName>
    <definedName name="Rupture333_Moins_de_60_jours">Worksheet!$Y$1522</definedName>
    <definedName name="Rupture333_Moins_de_90_jours">Worksheet!$Z$1522</definedName>
    <definedName name="Rupture333_Non_echu">Worksheet!$V$1522</definedName>
    <definedName name="Rupture333_Plus_de_120_jours">Worksheet!$AB$1522</definedName>
    <definedName name="Rupture333_Solde">Worksheet!$N$1522</definedName>
    <definedName name="Rupture333_TVA_10">Worksheet!$R$1522</definedName>
    <definedName name="Rupture333_TVA_2.1">Worksheet!$U$1522</definedName>
    <definedName name="Rupture333_TVA_20">Worksheet!$Q$1522</definedName>
    <definedName name="Rupture333_TVA_5.5">Worksheet!$T$1522</definedName>
    <definedName name="Rupture334_Credit">Worksheet!$M$1526</definedName>
    <definedName name="Rupture334_Debit">Worksheet!$L$1526</definedName>
    <definedName name="Rupture334_Echu">Worksheet!$W$1526</definedName>
    <definedName name="Rupture334_HT">Worksheet!$O$1526</definedName>
    <definedName name="Rupture334_Moins_de_120_jours">Worksheet!$AA$1526</definedName>
    <definedName name="Rupture334_Moins_de_30_jours">Worksheet!$X$1526</definedName>
    <definedName name="Rupture334_Moins_de_60_jours">Worksheet!$Y$1526</definedName>
    <definedName name="Rupture334_Moins_de_90_jours">Worksheet!$Z$1526</definedName>
    <definedName name="Rupture334_Non_echu">Worksheet!$V$1526</definedName>
    <definedName name="Rupture334_Plus_de_120_jours">Worksheet!$AB$1526</definedName>
    <definedName name="Rupture334_Solde">Worksheet!$N$1526</definedName>
    <definedName name="Rupture334_TVA_10">Worksheet!$R$1526</definedName>
    <definedName name="Rupture334_TVA_2.1">Worksheet!$U$1526</definedName>
    <definedName name="Rupture334_TVA_20">Worksheet!$Q$1526</definedName>
    <definedName name="Rupture334_TVA_5.5">Worksheet!$T$1526</definedName>
    <definedName name="Rupture335_Credit">Worksheet!$M$1529</definedName>
    <definedName name="Rupture335_Debit">Worksheet!$L$1529</definedName>
    <definedName name="Rupture335_Echu">Worksheet!$W$1529</definedName>
    <definedName name="Rupture335_HT">Worksheet!$O$1529</definedName>
    <definedName name="Rupture335_Moins_de_120_jours">Worksheet!$AA$1529</definedName>
    <definedName name="Rupture335_Moins_de_30_jours">Worksheet!$X$1529</definedName>
    <definedName name="Rupture335_Moins_de_60_jours">Worksheet!$Y$1529</definedName>
    <definedName name="Rupture335_Moins_de_90_jours">Worksheet!$Z$1529</definedName>
    <definedName name="Rupture335_Non_echu">Worksheet!$V$1529</definedName>
    <definedName name="Rupture335_Plus_de_120_jours">Worksheet!$AB$1529</definedName>
    <definedName name="Rupture335_Solde">Worksheet!$N$1529</definedName>
    <definedName name="Rupture335_TVA_10">Worksheet!$R$1529</definedName>
    <definedName name="Rupture335_TVA_2.1">Worksheet!$U$1529</definedName>
    <definedName name="Rupture335_TVA_20">Worksheet!$Q$1529</definedName>
    <definedName name="Rupture335_TVA_5.5">Worksheet!$T$1529</definedName>
    <definedName name="Rupture336_Credit">Worksheet!$M$1532</definedName>
    <definedName name="Rupture336_Debit">Worksheet!$L$1532</definedName>
    <definedName name="Rupture336_Echu">Worksheet!$W$1532</definedName>
    <definedName name="Rupture336_HT">Worksheet!$O$1532</definedName>
    <definedName name="Rupture336_Moins_de_120_jours">Worksheet!$AA$1532</definedName>
    <definedName name="Rupture336_Moins_de_30_jours">Worksheet!$X$1532</definedName>
    <definedName name="Rupture336_Moins_de_60_jours">Worksheet!$Y$1532</definedName>
    <definedName name="Rupture336_Moins_de_90_jours">Worksheet!$Z$1532</definedName>
    <definedName name="Rupture336_Non_echu">Worksheet!$V$1532</definedName>
    <definedName name="Rupture336_Plus_de_120_jours">Worksheet!$AB$1532</definedName>
    <definedName name="Rupture336_Solde">Worksheet!$N$1532</definedName>
    <definedName name="Rupture336_TVA_10">Worksheet!$R$1532</definedName>
    <definedName name="Rupture336_TVA_2.1">Worksheet!$U$1532</definedName>
    <definedName name="Rupture336_TVA_20">Worksheet!$Q$1532</definedName>
    <definedName name="Rupture336_TVA_5.5">Worksheet!$T$1532</definedName>
    <definedName name="Rupture337_Credit">Worksheet!$M$1536</definedName>
    <definedName name="Rupture337_Debit">Worksheet!$L$1536</definedName>
    <definedName name="Rupture337_Echu">Worksheet!$W$1536</definedName>
    <definedName name="Rupture337_HT">Worksheet!$O$1536</definedName>
    <definedName name="Rupture337_Moins_de_120_jours">Worksheet!$AA$1536</definedName>
    <definedName name="Rupture337_Moins_de_30_jours">Worksheet!$X$1536</definedName>
    <definedName name="Rupture337_Moins_de_60_jours">Worksheet!$Y$1536</definedName>
    <definedName name="Rupture337_Moins_de_90_jours">Worksheet!$Z$1536</definedName>
    <definedName name="Rupture337_Non_echu">Worksheet!$V$1536</definedName>
    <definedName name="Rupture337_Plus_de_120_jours">Worksheet!$AB$1536</definedName>
    <definedName name="Rupture337_Solde">Worksheet!$N$1536</definedName>
    <definedName name="Rupture337_TVA_10">Worksheet!$R$1536</definedName>
    <definedName name="Rupture337_TVA_2.1">Worksheet!$U$1536</definedName>
    <definedName name="Rupture337_TVA_20">Worksheet!$Q$1536</definedName>
    <definedName name="Rupture337_TVA_5.5">Worksheet!$T$1536</definedName>
    <definedName name="Rupture338_Credit">Worksheet!$M$1539</definedName>
    <definedName name="Rupture338_Debit">Worksheet!$L$1539</definedName>
    <definedName name="Rupture338_Echu">Worksheet!$W$1539</definedName>
    <definedName name="Rupture338_HT">Worksheet!$O$1539</definedName>
    <definedName name="Rupture338_Moins_de_120_jours">Worksheet!$AA$1539</definedName>
    <definedName name="Rupture338_Moins_de_30_jours">Worksheet!$X$1539</definedName>
    <definedName name="Rupture338_Moins_de_60_jours">Worksheet!$Y$1539</definedName>
    <definedName name="Rupture338_Moins_de_90_jours">Worksheet!$Z$1539</definedName>
    <definedName name="Rupture338_Non_echu">Worksheet!$V$1539</definedName>
    <definedName name="Rupture338_Plus_de_120_jours">Worksheet!$AB$1539</definedName>
    <definedName name="Rupture338_Solde">Worksheet!$N$1539</definedName>
    <definedName name="Rupture338_TVA_10">Worksheet!$R$1539</definedName>
    <definedName name="Rupture338_TVA_2.1">Worksheet!$U$1539</definedName>
    <definedName name="Rupture338_TVA_20">Worksheet!$Q$1539</definedName>
    <definedName name="Rupture338_TVA_5.5">Worksheet!$T$1539</definedName>
    <definedName name="Rupture339_Credit">Worksheet!$M$1547</definedName>
    <definedName name="Rupture339_Debit">Worksheet!$L$1547</definedName>
    <definedName name="Rupture339_Echu">Worksheet!$W$1547</definedName>
    <definedName name="Rupture339_HT">Worksheet!$O$1547</definedName>
    <definedName name="Rupture339_Moins_de_120_jours">Worksheet!$AA$1547</definedName>
    <definedName name="Rupture339_Moins_de_30_jours">Worksheet!$X$1547</definedName>
    <definedName name="Rupture339_Moins_de_60_jours">Worksheet!$Y$1547</definedName>
    <definedName name="Rupture339_Moins_de_90_jours">Worksheet!$Z$1547</definedName>
    <definedName name="Rupture339_Non_echu">Worksheet!$V$1547</definedName>
    <definedName name="Rupture339_Plus_de_120_jours">Worksheet!$AB$1547</definedName>
    <definedName name="Rupture339_Solde">Worksheet!$N$1547</definedName>
    <definedName name="Rupture339_TVA_10">Worksheet!$R$1547</definedName>
    <definedName name="Rupture339_TVA_2.1">Worksheet!$U$1547</definedName>
    <definedName name="Rupture339_TVA_20">Worksheet!$Q$1547</definedName>
    <definedName name="Rupture339_TVA_5.5">Worksheet!$T$1547</definedName>
    <definedName name="Rupture34_Credit">Worksheet!$M$233</definedName>
    <definedName name="Rupture34_Debit">Worksheet!$L$233</definedName>
    <definedName name="Rupture34_Echu">Worksheet!$W$233</definedName>
    <definedName name="Rupture34_HT">Worksheet!$O$233</definedName>
    <definedName name="Rupture34_Moins_de_120_jours">Worksheet!$AA$233</definedName>
    <definedName name="Rupture34_Moins_de_30_jours">Worksheet!$X$233</definedName>
    <definedName name="Rupture34_Moins_de_60_jours">Worksheet!$Y$233</definedName>
    <definedName name="Rupture34_Moins_de_90_jours">Worksheet!$Z$233</definedName>
    <definedName name="Rupture34_Non_echu">Worksheet!$V$233</definedName>
    <definedName name="Rupture34_Plus_de_120_jours">Worksheet!$AB$233</definedName>
    <definedName name="Rupture34_Solde">Worksheet!$N$233</definedName>
    <definedName name="Rupture34_TVA_10">Worksheet!$R$233</definedName>
    <definedName name="Rupture34_TVA_2.1">Worksheet!$U$233</definedName>
    <definedName name="Rupture34_TVA_20">Worksheet!$Q$233</definedName>
    <definedName name="Rupture34_TVA_5.5">Worksheet!$T$233</definedName>
    <definedName name="Rupture340_Credit">Worksheet!$M$1550</definedName>
    <definedName name="Rupture340_Debit">Worksheet!$L$1550</definedName>
    <definedName name="Rupture340_Echu">Worksheet!$W$1550</definedName>
    <definedName name="Rupture340_HT">Worksheet!$O$1550</definedName>
    <definedName name="Rupture340_Moins_de_120_jours">Worksheet!$AA$1550</definedName>
    <definedName name="Rupture340_Moins_de_30_jours">Worksheet!$X$1550</definedName>
    <definedName name="Rupture340_Moins_de_60_jours">Worksheet!$Y$1550</definedName>
    <definedName name="Rupture340_Moins_de_90_jours">Worksheet!$Z$1550</definedName>
    <definedName name="Rupture340_Non_echu">Worksheet!$V$1550</definedName>
    <definedName name="Rupture340_Plus_de_120_jours">Worksheet!$AB$1550</definedName>
    <definedName name="Rupture340_Solde">Worksheet!$N$1550</definedName>
    <definedName name="Rupture340_TVA_10">Worksheet!$R$1550</definedName>
    <definedName name="Rupture340_TVA_2.1">Worksheet!$U$1550</definedName>
    <definedName name="Rupture340_TVA_20">Worksheet!$Q$1550</definedName>
    <definedName name="Rupture340_TVA_5.5">Worksheet!$T$1550</definedName>
    <definedName name="Rupture341_Credit">Worksheet!$M$1555</definedName>
    <definedName name="Rupture341_Debit">Worksheet!$L$1555</definedName>
    <definedName name="Rupture341_Echu">Worksheet!$W$1555</definedName>
    <definedName name="Rupture341_HT">Worksheet!$O$1555</definedName>
    <definedName name="Rupture341_Moins_de_120_jours">Worksheet!$AA$1555</definedName>
    <definedName name="Rupture341_Moins_de_30_jours">Worksheet!$X$1555</definedName>
    <definedName name="Rupture341_Moins_de_60_jours">Worksheet!$Y$1555</definedName>
    <definedName name="Rupture341_Moins_de_90_jours">Worksheet!$Z$1555</definedName>
    <definedName name="Rupture341_Non_echu">Worksheet!$V$1555</definedName>
    <definedName name="Rupture341_Plus_de_120_jours">Worksheet!$AB$1555</definedName>
    <definedName name="Rupture341_Solde">Worksheet!$N$1555</definedName>
    <definedName name="Rupture341_TVA_10">Worksheet!$R$1555</definedName>
    <definedName name="Rupture341_TVA_2.1">Worksheet!$U$1555</definedName>
    <definedName name="Rupture341_TVA_20">Worksheet!$Q$1555</definedName>
    <definedName name="Rupture341_TVA_5.5">Worksheet!$T$1555</definedName>
    <definedName name="Rupture342_Credit">Worksheet!$M$1558</definedName>
    <definedName name="Rupture342_Debit">Worksheet!$L$1558</definedName>
    <definedName name="Rupture342_Echu">Worksheet!$W$1558</definedName>
    <definedName name="Rupture342_HT">Worksheet!$O$1558</definedName>
    <definedName name="Rupture342_Moins_de_120_jours">Worksheet!$AA$1558</definedName>
    <definedName name="Rupture342_Moins_de_30_jours">Worksheet!$X$1558</definedName>
    <definedName name="Rupture342_Moins_de_60_jours">Worksheet!$Y$1558</definedName>
    <definedName name="Rupture342_Moins_de_90_jours">Worksheet!$Z$1558</definedName>
    <definedName name="Rupture342_Non_echu">Worksheet!$V$1558</definedName>
    <definedName name="Rupture342_Plus_de_120_jours">Worksheet!$AB$1558</definedName>
    <definedName name="Rupture342_Solde">Worksheet!$N$1558</definedName>
    <definedName name="Rupture342_TVA_10">Worksheet!$R$1558</definedName>
    <definedName name="Rupture342_TVA_2.1">Worksheet!$U$1558</definedName>
    <definedName name="Rupture342_TVA_20">Worksheet!$Q$1558</definedName>
    <definedName name="Rupture342_TVA_5.5">Worksheet!$T$1558</definedName>
    <definedName name="Rupture343_Credit">Worksheet!$M$1560</definedName>
    <definedName name="Rupture343_Debit">Worksheet!$L$1560</definedName>
    <definedName name="Rupture343_Echu">Worksheet!$W$1560</definedName>
    <definedName name="Rupture343_HT">Worksheet!$O$1560</definedName>
    <definedName name="Rupture343_Moins_de_120_jours">Worksheet!$AA$1560</definedName>
    <definedName name="Rupture343_Moins_de_30_jours">Worksheet!$X$1560</definedName>
    <definedName name="Rupture343_Moins_de_60_jours">Worksheet!$Y$1560</definedName>
    <definedName name="Rupture343_Moins_de_90_jours">Worksheet!$Z$1560</definedName>
    <definedName name="Rupture343_Non_echu">Worksheet!$V$1560</definedName>
    <definedName name="Rupture343_Plus_de_120_jours">Worksheet!$AB$1560</definedName>
    <definedName name="Rupture343_Solde">Worksheet!$N$1560</definedName>
    <definedName name="Rupture343_TVA_10">Worksheet!$R$1560</definedName>
    <definedName name="Rupture343_TVA_2.1">Worksheet!$U$1560</definedName>
    <definedName name="Rupture343_TVA_20">Worksheet!$Q$1560</definedName>
    <definedName name="Rupture343_TVA_5.5">Worksheet!$T$1560</definedName>
    <definedName name="Rupture35_Credit">Worksheet!$M$237</definedName>
    <definedName name="Rupture35_Debit">Worksheet!$L$237</definedName>
    <definedName name="Rupture35_Echu">Worksheet!$W$237</definedName>
    <definedName name="Rupture35_HT">Worksheet!$O$237</definedName>
    <definedName name="Rupture35_Moins_de_120_jours">Worksheet!$AA$237</definedName>
    <definedName name="Rupture35_Moins_de_30_jours">Worksheet!$X$237</definedName>
    <definedName name="Rupture35_Moins_de_60_jours">Worksheet!$Y$237</definedName>
    <definedName name="Rupture35_Moins_de_90_jours">Worksheet!$Z$237</definedName>
    <definedName name="Rupture35_Non_echu">Worksheet!$V$237</definedName>
    <definedName name="Rupture35_Plus_de_120_jours">Worksheet!$AB$237</definedName>
    <definedName name="Rupture35_Solde">Worksheet!$N$237</definedName>
    <definedName name="Rupture35_TVA_10">Worksheet!$R$237</definedName>
    <definedName name="Rupture35_TVA_2.1">Worksheet!$U$237</definedName>
    <definedName name="Rupture35_TVA_20">Worksheet!$Q$237</definedName>
    <definedName name="Rupture35_TVA_5.5">Worksheet!$T$237</definedName>
    <definedName name="Rupture36_Credit">Worksheet!$M$241</definedName>
    <definedName name="Rupture36_Debit">Worksheet!$L$241</definedName>
    <definedName name="Rupture36_Echu">Worksheet!$W$241</definedName>
    <definedName name="Rupture36_HT">Worksheet!$O$241</definedName>
    <definedName name="Rupture36_Moins_de_120_jours">Worksheet!$AA$241</definedName>
    <definedName name="Rupture36_Moins_de_30_jours">Worksheet!$X$241</definedName>
    <definedName name="Rupture36_Moins_de_60_jours">Worksheet!$Y$241</definedName>
    <definedName name="Rupture36_Moins_de_90_jours">Worksheet!$Z$241</definedName>
    <definedName name="Rupture36_Non_echu">Worksheet!$V$241</definedName>
    <definedName name="Rupture36_Plus_de_120_jours">Worksheet!$AB$241</definedName>
    <definedName name="Rupture36_Solde">Worksheet!$N$241</definedName>
    <definedName name="Rupture36_TVA_10">Worksheet!$R$241</definedName>
    <definedName name="Rupture36_TVA_2.1">Worksheet!$U$241</definedName>
    <definedName name="Rupture36_TVA_20">Worksheet!$Q$241</definedName>
    <definedName name="Rupture36_TVA_5.5">Worksheet!$T$241</definedName>
    <definedName name="Rupture37_Credit">Worksheet!$M$245</definedName>
    <definedName name="Rupture37_Debit">Worksheet!$L$245</definedName>
    <definedName name="Rupture37_Echu">Worksheet!$W$245</definedName>
    <definedName name="Rupture37_HT">Worksheet!$O$245</definedName>
    <definedName name="Rupture37_Moins_de_120_jours">Worksheet!$AA$245</definedName>
    <definedName name="Rupture37_Moins_de_30_jours">Worksheet!$X$245</definedName>
    <definedName name="Rupture37_Moins_de_60_jours">Worksheet!$Y$245</definedName>
    <definedName name="Rupture37_Moins_de_90_jours">Worksheet!$Z$245</definedName>
    <definedName name="Rupture37_Non_echu">Worksheet!$V$245</definedName>
    <definedName name="Rupture37_Plus_de_120_jours">Worksheet!$AB$245</definedName>
    <definedName name="Rupture37_Solde">Worksheet!$N$245</definedName>
    <definedName name="Rupture37_TVA_10">Worksheet!$R$245</definedName>
    <definedName name="Rupture37_TVA_2.1">Worksheet!$U$245</definedName>
    <definedName name="Rupture37_TVA_20">Worksheet!$Q$245</definedName>
    <definedName name="Rupture37_TVA_5.5">Worksheet!$T$245</definedName>
    <definedName name="Rupture38_Credit">Worksheet!$M$249</definedName>
    <definedName name="Rupture38_Debit">Worksheet!$L$249</definedName>
    <definedName name="Rupture38_Echu">Worksheet!$W$249</definedName>
    <definedName name="Rupture38_HT">Worksheet!$O$249</definedName>
    <definedName name="Rupture38_Moins_de_120_jours">Worksheet!$AA$249</definedName>
    <definedName name="Rupture38_Moins_de_30_jours">Worksheet!$X$249</definedName>
    <definedName name="Rupture38_Moins_de_60_jours">Worksheet!$Y$249</definedName>
    <definedName name="Rupture38_Moins_de_90_jours">Worksheet!$Z$249</definedName>
    <definedName name="Rupture38_Non_echu">Worksheet!$V$249</definedName>
    <definedName name="Rupture38_Plus_de_120_jours">Worksheet!$AB$249</definedName>
    <definedName name="Rupture38_Solde">Worksheet!$N$249</definedName>
    <definedName name="Rupture38_TVA_10">Worksheet!$R$249</definedName>
    <definedName name="Rupture38_TVA_2.1">Worksheet!$U$249</definedName>
    <definedName name="Rupture38_TVA_20">Worksheet!$Q$249</definedName>
    <definedName name="Rupture38_TVA_5.5">Worksheet!$T$249</definedName>
    <definedName name="Rupture39_Credit">Worksheet!$M$254</definedName>
    <definedName name="Rupture39_Debit">Worksheet!$L$254</definedName>
    <definedName name="Rupture39_Echu">Worksheet!$W$254</definedName>
    <definedName name="Rupture39_HT">Worksheet!$O$254</definedName>
    <definedName name="Rupture39_Moins_de_120_jours">Worksheet!$AA$254</definedName>
    <definedName name="Rupture39_Moins_de_30_jours">Worksheet!$X$254</definedName>
    <definedName name="Rupture39_Moins_de_60_jours">Worksheet!$Y$254</definedName>
    <definedName name="Rupture39_Moins_de_90_jours">Worksheet!$Z$254</definedName>
    <definedName name="Rupture39_Non_echu">Worksheet!$V$254</definedName>
    <definedName name="Rupture39_Plus_de_120_jours">Worksheet!$AB$254</definedName>
    <definedName name="Rupture39_Solde">Worksheet!$N$254</definedName>
    <definedName name="Rupture39_TVA_10">Worksheet!$R$254</definedName>
    <definedName name="Rupture39_TVA_2.1">Worksheet!$U$254</definedName>
    <definedName name="Rupture39_TVA_20">Worksheet!$Q$254</definedName>
    <definedName name="Rupture39_TVA_5.5">Worksheet!$T$254</definedName>
    <definedName name="Rupture4_Credit">Worksheet!$M$19</definedName>
    <definedName name="Rupture4_Debit">Worksheet!$L$19</definedName>
    <definedName name="Rupture4_Echu">Worksheet!$W$19</definedName>
    <definedName name="Rupture4_HT">Worksheet!$O$19</definedName>
    <definedName name="Rupture4_Moins_de_120_jours">Worksheet!$AA$19</definedName>
    <definedName name="Rupture4_Moins_de_30_jours">Worksheet!$X$19</definedName>
    <definedName name="Rupture4_Moins_de_60_jours">Worksheet!$Y$19</definedName>
    <definedName name="Rupture4_Moins_de_90_jours">Worksheet!$Z$19</definedName>
    <definedName name="Rupture4_Non_echu">Worksheet!$V$19</definedName>
    <definedName name="Rupture4_Plus_de_120_jours">Worksheet!$AB$19</definedName>
    <definedName name="Rupture4_Solde">Worksheet!$N$19</definedName>
    <definedName name="Rupture4_TVA_10">Worksheet!$R$19</definedName>
    <definedName name="Rupture4_TVA_2.1">Worksheet!$U$19</definedName>
    <definedName name="Rupture4_TVA_20">Worksheet!$Q$19</definedName>
    <definedName name="Rupture4_TVA_5.5">Worksheet!$T$19</definedName>
    <definedName name="Rupture40_Credit">Worksheet!$M$257</definedName>
    <definedName name="Rupture40_Debit">Worksheet!$L$257</definedName>
    <definedName name="Rupture40_Echu">Worksheet!$W$257</definedName>
    <definedName name="Rupture40_HT">Worksheet!$O$257</definedName>
    <definedName name="Rupture40_Moins_de_120_jours">Worksheet!$AA$257</definedName>
    <definedName name="Rupture40_Moins_de_30_jours">Worksheet!$X$257</definedName>
    <definedName name="Rupture40_Moins_de_60_jours">Worksheet!$Y$257</definedName>
    <definedName name="Rupture40_Moins_de_90_jours">Worksheet!$Z$257</definedName>
    <definedName name="Rupture40_Non_echu">Worksheet!$V$257</definedName>
    <definedName name="Rupture40_Plus_de_120_jours">Worksheet!$AB$257</definedName>
    <definedName name="Rupture40_Solde">Worksheet!$N$257</definedName>
    <definedName name="Rupture40_TVA_10">Worksheet!$R$257</definedName>
    <definedName name="Rupture40_TVA_2.1">Worksheet!$U$257</definedName>
    <definedName name="Rupture40_TVA_20">Worksheet!$Q$257</definedName>
    <definedName name="Rupture40_TVA_5.5">Worksheet!$T$257</definedName>
    <definedName name="Rupture41_Credit">Worksheet!$M$264</definedName>
    <definedName name="Rupture41_Debit">Worksheet!$L$264</definedName>
    <definedName name="Rupture41_Echu">Worksheet!$W$264</definedName>
    <definedName name="Rupture41_HT">Worksheet!$O$264</definedName>
    <definedName name="Rupture41_Moins_de_120_jours">Worksheet!$AA$264</definedName>
    <definedName name="Rupture41_Moins_de_30_jours">Worksheet!$X$264</definedName>
    <definedName name="Rupture41_Moins_de_60_jours">Worksheet!$Y$264</definedName>
    <definedName name="Rupture41_Moins_de_90_jours">Worksheet!$Z$264</definedName>
    <definedName name="Rupture41_Non_echu">Worksheet!$V$264</definedName>
    <definedName name="Rupture41_Plus_de_120_jours">Worksheet!$AB$264</definedName>
    <definedName name="Rupture41_Solde">Worksheet!$N$264</definedName>
    <definedName name="Rupture41_TVA_10">Worksheet!$R$264</definedName>
    <definedName name="Rupture41_TVA_2.1">Worksheet!$U$264</definedName>
    <definedName name="Rupture41_TVA_20">Worksheet!$Q$264</definedName>
    <definedName name="Rupture41_TVA_5.5">Worksheet!$T$264</definedName>
    <definedName name="Rupture42_Credit">Worksheet!$M$267</definedName>
    <definedName name="Rupture42_Debit">Worksheet!$L$267</definedName>
    <definedName name="Rupture42_Echu">Worksheet!$W$267</definedName>
    <definedName name="Rupture42_HT">Worksheet!$O$267</definedName>
    <definedName name="Rupture42_Moins_de_120_jours">Worksheet!$AA$267</definedName>
    <definedName name="Rupture42_Moins_de_30_jours">Worksheet!$X$267</definedName>
    <definedName name="Rupture42_Moins_de_60_jours">Worksheet!$Y$267</definedName>
    <definedName name="Rupture42_Moins_de_90_jours">Worksheet!$Z$267</definedName>
    <definedName name="Rupture42_Non_echu">Worksheet!$V$267</definedName>
    <definedName name="Rupture42_Plus_de_120_jours">Worksheet!$AB$267</definedName>
    <definedName name="Rupture42_Solde">Worksheet!$N$267</definedName>
    <definedName name="Rupture42_TVA_10">Worksheet!$R$267</definedName>
    <definedName name="Rupture42_TVA_2.1">Worksheet!$U$267</definedName>
    <definedName name="Rupture42_TVA_20">Worksheet!$Q$267</definedName>
    <definedName name="Rupture42_TVA_5.5">Worksheet!$T$267</definedName>
    <definedName name="Rupture43_Credit">Worksheet!$M$272</definedName>
    <definedName name="Rupture43_Debit">Worksheet!$L$272</definedName>
    <definedName name="Rupture43_Echu">Worksheet!$W$272</definedName>
    <definedName name="Rupture43_HT">Worksheet!$O$272</definedName>
    <definedName name="Rupture43_Moins_de_120_jours">Worksheet!$AA$272</definedName>
    <definedName name="Rupture43_Moins_de_30_jours">Worksheet!$X$272</definedName>
    <definedName name="Rupture43_Moins_de_60_jours">Worksheet!$Y$272</definedName>
    <definedName name="Rupture43_Moins_de_90_jours">Worksheet!$Z$272</definedName>
    <definedName name="Rupture43_Non_echu">Worksheet!$V$272</definedName>
    <definedName name="Rupture43_Plus_de_120_jours">Worksheet!$AB$272</definedName>
    <definedName name="Rupture43_Solde">Worksheet!$N$272</definedName>
    <definedName name="Rupture43_TVA_10">Worksheet!$R$272</definedName>
    <definedName name="Rupture43_TVA_2.1">Worksheet!$U$272</definedName>
    <definedName name="Rupture43_TVA_20">Worksheet!$Q$272</definedName>
    <definedName name="Rupture43_TVA_5.5">Worksheet!$T$272</definedName>
    <definedName name="Rupture44_Credit">Worksheet!$M$278</definedName>
    <definedName name="Rupture44_Debit">Worksheet!$L$278</definedName>
    <definedName name="Rupture44_Echu">Worksheet!$W$278</definedName>
    <definedName name="Rupture44_HT">Worksheet!$O$278</definedName>
    <definedName name="Rupture44_Moins_de_120_jours">Worksheet!$AA$278</definedName>
    <definedName name="Rupture44_Moins_de_30_jours">Worksheet!$X$278</definedName>
    <definedName name="Rupture44_Moins_de_60_jours">Worksheet!$Y$278</definedName>
    <definedName name="Rupture44_Moins_de_90_jours">Worksheet!$Z$278</definedName>
    <definedName name="Rupture44_Non_echu">Worksheet!$V$278</definedName>
    <definedName name="Rupture44_Plus_de_120_jours">Worksheet!$AB$278</definedName>
    <definedName name="Rupture44_Solde">Worksheet!$N$278</definedName>
    <definedName name="Rupture44_TVA_10">Worksheet!$R$278</definedName>
    <definedName name="Rupture44_TVA_2.1">Worksheet!$U$278</definedName>
    <definedName name="Rupture44_TVA_20">Worksheet!$Q$278</definedName>
    <definedName name="Rupture44_TVA_5.5">Worksheet!$T$278</definedName>
    <definedName name="Rupture45_Credit">Worksheet!$M$284</definedName>
    <definedName name="Rupture45_Debit">Worksheet!$L$284</definedName>
    <definedName name="Rupture45_Echu">Worksheet!$W$284</definedName>
    <definedName name="Rupture45_HT">Worksheet!$O$284</definedName>
    <definedName name="Rupture45_Moins_de_120_jours">Worksheet!$AA$284</definedName>
    <definedName name="Rupture45_Moins_de_30_jours">Worksheet!$X$284</definedName>
    <definedName name="Rupture45_Moins_de_60_jours">Worksheet!$Y$284</definedName>
    <definedName name="Rupture45_Moins_de_90_jours">Worksheet!$Z$284</definedName>
    <definedName name="Rupture45_Non_echu">Worksheet!$V$284</definedName>
    <definedName name="Rupture45_Plus_de_120_jours">Worksheet!$AB$284</definedName>
    <definedName name="Rupture45_Solde">Worksheet!$N$284</definedName>
    <definedName name="Rupture45_TVA_10">Worksheet!$R$284</definedName>
    <definedName name="Rupture45_TVA_2.1">Worksheet!$U$284</definedName>
    <definedName name="Rupture45_TVA_20">Worksheet!$Q$284</definedName>
    <definedName name="Rupture45_TVA_5.5">Worksheet!$T$284</definedName>
    <definedName name="Rupture46_Credit">Worksheet!$M$289</definedName>
    <definedName name="Rupture46_Debit">Worksheet!$L$289</definedName>
    <definedName name="Rupture46_Echu">Worksheet!$W$289</definedName>
    <definedName name="Rupture46_HT">Worksheet!$O$289</definedName>
    <definedName name="Rupture46_Moins_de_120_jours">Worksheet!$AA$289</definedName>
    <definedName name="Rupture46_Moins_de_30_jours">Worksheet!$X$289</definedName>
    <definedName name="Rupture46_Moins_de_60_jours">Worksheet!$Y$289</definedName>
    <definedName name="Rupture46_Moins_de_90_jours">Worksheet!$Z$289</definedName>
    <definedName name="Rupture46_Non_echu">Worksheet!$V$289</definedName>
    <definedName name="Rupture46_Plus_de_120_jours">Worksheet!$AB$289</definedName>
    <definedName name="Rupture46_Solde">Worksheet!$N$289</definedName>
    <definedName name="Rupture46_TVA_10">Worksheet!$R$289</definedName>
    <definedName name="Rupture46_TVA_2.1">Worksheet!$U$289</definedName>
    <definedName name="Rupture46_TVA_20">Worksheet!$Q$289</definedName>
    <definedName name="Rupture46_TVA_5.5">Worksheet!$T$289</definedName>
    <definedName name="Rupture47_Credit">Worksheet!$M$297</definedName>
    <definedName name="Rupture47_Debit">Worksheet!$L$297</definedName>
    <definedName name="Rupture47_Echu">Worksheet!$W$297</definedName>
    <definedName name="Rupture47_HT">Worksheet!$O$297</definedName>
    <definedName name="Rupture47_Moins_de_120_jours">Worksheet!$AA$297</definedName>
    <definedName name="Rupture47_Moins_de_30_jours">Worksheet!$X$297</definedName>
    <definedName name="Rupture47_Moins_de_60_jours">Worksheet!$Y$297</definedName>
    <definedName name="Rupture47_Moins_de_90_jours">Worksheet!$Z$297</definedName>
    <definedName name="Rupture47_Non_echu">Worksheet!$V$297</definedName>
    <definedName name="Rupture47_Plus_de_120_jours">Worksheet!$AB$297</definedName>
    <definedName name="Rupture47_Solde">Worksheet!$N$297</definedName>
    <definedName name="Rupture47_TVA_10">Worksheet!$R$297</definedName>
    <definedName name="Rupture47_TVA_2.1">Worksheet!$U$297</definedName>
    <definedName name="Rupture47_TVA_20">Worksheet!$Q$297</definedName>
    <definedName name="Rupture47_TVA_5.5">Worksheet!$T$297</definedName>
    <definedName name="Rupture48_Credit">Worksheet!$M$304</definedName>
    <definedName name="Rupture48_Debit">Worksheet!$L$304</definedName>
    <definedName name="Rupture48_Echu">Worksheet!$W$304</definedName>
    <definedName name="Rupture48_HT">Worksheet!$O$304</definedName>
    <definedName name="Rupture48_Moins_de_120_jours">Worksheet!$AA$304</definedName>
    <definedName name="Rupture48_Moins_de_30_jours">Worksheet!$X$304</definedName>
    <definedName name="Rupture48_Moins_de_60_jours">Worksheet!$Y$304</definedName>
    <definedName name="Rupture48_Moins_de_90_jours">Worksheet!$Z$304</definedName>
    <definedName name="Rupture48_Non_echu">Worksheet!$V$304</definedName>
    <definedName name="Rupture48_Plus_de_120_jours">Worksheet!$AB$304</definedName>
    <definedName name="Rupture48_Solde">Worksheet!$N$304</definedName>
    <definedName name="Rupture48_TVA_10">Worksheet!$R$304</definedName>
    <definedName name="Rupture48_TVA_2.1">Worksheet!$U$304</definedName>
    <definedName name="Rupture48_TVA_20">Worksheet!$Q$304</definedName>
    <definedName name="Rupture48_TVA_5.5">Worksheet!$T$304</definedName>
    <definedName name="Rupture49_Credit">Worksheet!$M$307</definedName>
    <definedName name="Rupture49_Debit">Worksheet!$L$307</definedName>
    <definedName name="Rupture49_Echu">Worksheet!$W$307</definedName>
    <definedName name="Rupture49_HT">Worksheet!$O$307</definedName>
    <definedName name="Rupture49_Moins_de_120_jours">Worksheet!$AA$307</definedName>
    <definedName name="Rupture49_Moins_de_30_jours">Worksheet!$X$307</definedName>
    <definedName name="Rupture49_Moins_de_60_jours">Worksheet!$Y$307</definedName>
    <definedName name="Rupture49_Moins_de_90_jours">Worksheet!$Z$307</definedName>
    <definedName name="Rupture49_Non_echu">Worksheet!$V$307</definedName>
    <definedName name="Rupture49_Plus_de_120_jours">Worksheet!$AB$307</definedName>
    <definedName name="Rupture49_Solde">Worksheet!$N$307</definedName>
    <definedName name="Rupture49_TVA_10">Worksheet!$R$307</definedName>
    <definedName name="Rupture49_TVA_2.1">Worksheet!$U$307</definedName>
    <definedName name="Rupture49_TVA_20">Worksheet!$Q$307</definedName>
    <definedName name="Rupture49_TVA_5.5">Worksheet!$T$307</definedName>
    <definedName name="Rupture5_Credit">Worksheet!$M$22</definedName>
    <definedName name="Rupture5_Debit">Worksheet!$L$22</definedName>
    <definedName name="Rupture5_Echu">Worksheet!$W$22</definedName>
    <definedName name="Rupture5_HT">Worksheet!$O$22</definedName>
    <definedName name="Rupture5_Moins_de_120_jours">Worksheet!$AA$22</definedName>
    <definedName name="Rupture5_Moins_de_30_jours">Worksheet!$X$22</definedName>
    <definedName name="Rupture5_Moins_de_60_jours">Worksheet!$Y$22</definedName>
    <definedName name="Rupture5_Moins_de_90_jours">Worksheet!$Z$22</definedName>
    <definedName name="Rupture5_Non_echu">Worksheet!$V$22</definedName>
    <definedName name="Rupture5_Plus_de_120_jours">Worksheet!$AB$22</definedName>
    <definedName name="Rupture5_Solde">Worksheet!$N$22</definedName>
    <definedName name="Rupture5_TVA_10">Worksheet!$R$22</definedName>
    <definedName name="Rupture5_TVA_2.1">Worksheet!$U$22</definedName>
    <definedName name="Rupture5_TVA_20">Worksheet!$Q$22</definedName>
    <definedName name="Rupture5_TVA_5.5">Worksheet!$T$22</definedName>
    <definedName name="Rupture50_Credit">Worksheet!$M$320</definedName>
    <definedName name="Rupture50_Debit">Worksheet!$L$320</definedName>
    <definedName name="Rupture50_Echu">Worksheet!$W$320</definedName>
    <definedName name="Rupture50_HT">Worksheet!$O$320</definedName>
    <definedName name="Rupture50_Moins_de_120_jours">Worksheet!$AA$320</definedName>
    <definedName name="Rupture50_Moins_de_30_jours">Worksheet!$X$320</definedName>
    <definedName name="Rupture50_Moins_de_60_jours">Worksheet!$Y$320</definedName>
    <definedName name="Rupture50_Moins_de_90_jours">Worksheet!$Z$320</definedName>
    <definedName name="Rupture50_Non_echu">Worksheet!$V$320</definedName>
    <definedName name="Rupture50_Plus_de_120_jours">Worksheet!$AB$320</definedName>
    <definedName name="Rupture50_Solde">Worksheet!$N$320</definedName>
    <definedName name="Rupture50_TVA_10">Worksheet!$R$320</definedName>
    <definedName name="Rupture50_TVA_2.1">Worksheet!$U$320</definedName>
    <definedName name="Rupture50_TVA_20">Worksheet!$Q$320</definedName>
    <definedName name="Rupture50_TVA_5.5">Worksheet!$T$320</definedName>
    <definedName name="Rupture51_Credit">Worksheet!$M$324</definedName>
    <definedName name="Rupture51_Debit">Worksheet!$L$324</definedName>
    <definedName name="Rupture51_Echu">Worksheet!$W$324</definedName>
    <definedName name="Rupture51_HT">Worksheet!$O$324</definedName>
    <definedName name="Rupture51_Moins_de_120_jours">Worksheet!$AA$324</definedName>
    <definedName name="Rupture51_Moins_de_30_jours">Worksheet!$X$324</definedName>
    <definedName name="Rupture51_Moins_de_60_jours">Worksheet!$Y$324</definedName>
    <definedName name="Rupture51_Moins_de_90_jours">Worksheet!$Z$324</definedName>
    <definedName name="Rupture51_Non_echu">Worksheet!$V$324</definedName>
    <definedName name="Rupture51_Plus_de_120_jours">Worksheet!$AB$324</definedName>
    <definedName name="Rupture51_Solde">Worksheet!$N$324</definedName>
    <definedName name="Rupture51_TVA_10">Worksheet!$R$324</definedName>
    <definedName name="Rupture51_TVA_2.1">Worksheet!$U$324</definedName>
    <definedName name="Rupture51_TVA_20">Worksheet!$Q$324</definedName>
    <definedName name="Rupture51_TVA_5.5">Worksheet!$T$324</definedName>
    <definedName name="Rupture52_Credit">Worksheet!$M$329</definedName>
    <definedName name="Rupture52_Debit">Worksheet!$L$329</definedName>
    <definedName name="Rupture52_Echu">Worksheet!$W$329</definedName>
    <definedName name="Rupture52_HT">Worksheet!$O$329</definedName>
    <definedName name="Rupture52_Moins_de_120_jours">Worksheet!$AA$329</definedName>
    <definedName name="Rupture52_Moins_de_30_jours">Worksheet!$X$329</definedName>
    <definedName name="Rupture52_Moins_de_60_jours">Worksheet!$Y$329</definedName>
    <definedName name="Rupture52_Moins_de_90_jours">Worksheet!$Z$329</definedName>
    <definedName name="Rupture52_Non_echu">Worksheet!$V$329</definedName>
    <definedName name="Rupture52_Plus_de_120_jours">Worksheet!$AB$329</definedName>
    <definedName name="Rupture52_Solde">Worksheet!$N$329</definedName>
    <definedName name="Rupture52_TVA_10">Worksheet!$R$329</definedName>
    <definedName name="Rupture52_TVA_2.1">Worksheet!$U$329</definedName>
    <definedName name="Rupture52_TVA_20">Worksheet!$Q$329</definedName>
    <definedName name="Rupture52_TVA_5.5">Worksheet!$T$329</definedName>
    <definedName name="Rupture53_Credit">Worksheet!$M$332</definedName>
    <definedName name="Rupture53_Debit">Worksheet!$L$332</definedName>
    <definedName name="Rupture53_Echu">Worksheet!$W$332</definedName>
    <definedName name="Rupture53_HT">Worksheet!$O$332</definedName>
    <definedName name="Rupture53_Moins_de_120_jours">Worksheet!$AA$332</definedName>
    <definedName name="Rupture53_Moins_de_30_jours">Worksheet!$X$332</definedName>
    <definedName name="Rupture53_Moins_de_60_jours">Worksheet!$Y$332</definedName>
    <definedName name="Rupture53_Moins_de_90_jours">Worksheet!$Z$332</definedName>
    <definedName name="Rupture53_Non_echu">Worksheet!$V$332</definedName>
    <definedName name="Rupture53_Plus_de_120_jours">Worksheet!$AB$332</definedName>
    <definedName name="Rupture53_Solde">Worksheet!$N$332</definedName>
    <definedName name="Rupture53_TVA_10">Worksheet!$R$332</definedName>
    <definedName name="Rupture53_TVA_2.1">Worksheet!$U$332</definedName>
    <definedName name="Rupture53_TVA_20">Worksheet!$Q$332</definedName>
    <definedName name="Rupture53_TVA_5.5">Worksheet!$T$332</definedName>
    <definedName name="Rupture54_Credit">Worksheet!$M$335</definedName>
    <definedName name="Rupture54_Debit">Worksheet!$L$335</definedName>
    <definedName name="Rupture54_Echu">Worksheet!$W$335</definedName>
    <definedName name="Rupture54_HT">Worksheet!$O$335</definedName>
    <definedName name="Rupture54_Moins_de_120_jours">Worksheet!$AA$335</definedName>
    <definedName name="Rupture54_Moins_de_30_jours">Worksheet!$X$335</definedName>
    <definedName name="Rupture54_Moins_de_60_jours">Worksheet!$Y$335</definedName>
    <definedName name="Rupture54_Moins_de_90_jours">Worksheet!$Z$335</definedName>
    <definedName name="Rupture54_Non_echu">Worksheet!$V$335</definedName>
    <definedName name="Rupture54_Plus_de_120_jours">Worksheet!$AB$335</definedName>
    <definedName name="Rupture54_Solde">Worksheet!$N$335</definedName>
    <definedName name="Rupture54_TVA_10">Worksheet!$R$335</definedName>
    <definedName name="Rupture54_TVA_2.1">Worksheet!$U$335</definedName>
    <definedName name="Rupture54_TVA_20">Worksheet!$Q$335</definedName>
    <definedName name="Rupture54_TVA_5.5">Worksheet!$T$335</definedName>
    <definedName name="Rupture55_Credit">Worksheet!$M$340</definedName>
    <definedName name="Rupture55_Debit">Worksheet!$L$340</definedName>
    <definedName name="Rupture55_Echu">Worksheet!$W$340</definedName>
    <definedName name="Rupture55_HT">Worksheet!$O$340</definedName>
    <definedName name="Rupture55_Moins_de_120_jours">Worksheet!$AA$340</definedName>
    <definedName name="Rupture55_Moins_de_30_jours">Worksheet!$X$340</definedName>
    <definedName name="Rupture55_Moins_de_60_jours">Worksheet!$Y$340</definedName>
    <definedName name="Rupture55_Moins_de_90_jours">Worksheet!$Z$340</definedName>
    <definedName name="Rupture55_Non_echu">Worksheet!$V$340</definedName>
    <definedName name="Rupture55_Plus_de_120_jours">Worksheet!$AB$340</definedName>
    <definedName name="Rupture55_Solde">Worksheet!$N$340</definedName>
    <definedName name="Rupture55_TVA_10">Worksheet!$R$340</definedName>
    <definedName name="Rupture55_TVA_2.1">Worksheet!$U$340</definedName>
    <definedName name="Rupture55_TVA_20">Worksheet!$Q$340</definedName>
    <definedName name="Rupture55_TVA_5.5">Worksheet!$T$340</definedName>
    <definedName name="Rupture56_Credit">Worksheet!$M$344</definedName>
    <definedName name="Rupture56_Debit">Worksheet!$L$344</definedName>
    <definedName name="Rupture56_Echu">Worksheet!$W$344</definedName>
    <definedName name="Rupture56_HT">Worksheet!$O$344</definedName>
    <definedName name="Rupture56_Moins_de_120_jours">Worksheet!$AA$344</definedName>
    <definedName name="Rupture56_Moins_de_30_jours">Worksheet!$X$344</definedName>
    <definedName name="Rupture56_Moins_de_60_jours">Worksheet!$Y$344</definedName>
    <definedName name="Rupture56_Moins_de_90_jours">Worksheet!$Z$344</definedName>
    <definedName name="Rupture56_Non_echu">Worksheet!$V$344</definedName>
    <definedName name="Rupture56_Plus_de_120_jours">Worksheet!$AB$344</definedName>
    <definedName name="Rupture56_Solde">Worksheet!$N$344</definedName>
    <definedName name="Rupture56_TVA_10">Worksheet!$R$344</definedName>
    <definedName name="Rupture56_TVA_2.1">Worksheet!$U$344</definedName>
    <definedName name="Rupture56_TVA_20">Worksheet!$Q$344</definedName>
    <definedName name="Rupture56_TVA_5.5">Worksheet!$T$344</definedName>
    <definedName name="Rupture57_Credit">Worksheet!$M$347</definedName>
    <definedName name="Rupture57_Debit">Worksheet!$L$347</definedName>
    <definedName name="Rupture57_Echu">Worksheet!$W$347</definedName>
    <definedName name="Rupture57_HT">Worksheet!$O$347</definedName>
    <definedName name="Rupture57_Moins_de_120_jours">Worksheet!$AA$347</definedName>
    <definedName name="Rupture57_Moins_de_30_jours">Worksheet!$X$347</definedName>
    <definedName name="Rupture57_Moins_de_60_jours">Worksheet!$Y$347</definedName>
    <definedName name="Rupture57_Moins_de_90_jours">Worksheet!$Z$347</definedName>
    <definedName name="Rupture57_Non_echu">Worksheet!$V$347</definedName>
    <definedName name="Rupture57_Plus_de_120_jours">Worksheet!$AB$347</definedName>
    <definedName name="Rupture57_Solde">Worksheet!$N$347</definedName>
    <definedName name="Rupture57_TVA_10">Worksheet!$R$347</definedName>
    <definedName name="Rupture57_TVA_2.1">Worksheet!$U$347</definedName>
    <definedName name="Rupture57_TVA_20">Worksheet!$Q$347</definedName>
    <definedName name="Rupture57_TVA_5.5">Worksheet!$T$347</definedName>
    <definedName name="Rupture58_Credit">Worksheet!$M$350</definedName>
    <definedName name="Rupture58_Debit">Worksheet!$L$350</definedName>
    <definedName name="Rupture58_Echu">Worksheet!$W$350</definedName>
    <definedName name="Rupture58_HT">Worksheet!$O$350</definedName>
    <definedName name="Rupture58_Moins_de_120_jours">Worksheet!$AA$350</definedName>
    <definedName name="Rupture58_Moins_de_30_jours">Worksheet!$X$350</definedName>
    <definedName name="Rupture58_Moins_de_60_jours">Worksheet!$Y$350</definedName>
    <definedName name="Rupture58_Moins_de_90_jours">Worksheet!$Z$350</definedName>
    <definedName name="Rupture58_Non_echu">Worksheet!$V$350</definedName>
    <definedName name="Rupture58_Plus_de_120_jours">Worksheet!$AB$350</definedName>
    <definedName name="Rupture58_Solde">Worksheet!$N$350</definedName>
    <definedName name="Rupture58_TVA_10">Worksheet!$R$350</definedName>
    <definedName name="Rupture58_TVA_2.1">Worksheet!$U$350</definedName>
    <definedName name="Rupture58_TVA_20">Worksheet!$Q$350</definedName>
    <definedName name="Rupture58_TVA_5.5">Worksheet!$T$350</definedName>
    <definedName name="Rupture59_Credit">Worksheet!$M$363</definedName>
    <definedName name="Rupture59_Debit">Worksheet!$L$363</definedName>
    <definedName name="Rupture59_Echu">Worksheet!$W$363</definedName>
    <definedName name="Rupture59_HT">Worksheet!$O$363</definedName>
    <definedName name="Rupture59_Moins_de_120_jours">Worksheet!$AA$363</definedName>
    <definedName name="Rupture59_Moins_de_30_jours">Worksheet!$X$363</definedName>
    <definedName name="Rupture59_Moins_de_60_jours">Worksheet!$Y$363</definedName>
    <definedName name="Rupture59_Moins_de_90_jours">Worksheet!$Z$363</definedName>
    <definedName name="Rupture59_Non_echu">Worksheet!$V$363</definedName>
    <definedName name="Rupture59_Plus_de_120_jours">Worksheet!$AB$363</definedName>
    <definedName name="Rupture59_Solde">Worksheet!$N$363</definedName>
    <definedName name="Rupture59_TVA_10">Worksheet!$R$363</definedName>
    <definedName name="Rupture59_TVA_2.1">Worksheet!$U$363</definedName>
    <definedName name="Rupture59_TVA_20">Worksheet!$Q$363</definedName>
    <definedName name="Rupture59_TVA_5.5">Worksheet!$T$363</definedName>
    <definedName name="Rupture6_Credit">Worksheet!$M$26</definedName>
    <definedName name="Rupture6_Debit">Worksheet!$L$26</definedName>
    <definedName name="Rupture6_Echu">Worksheet!$W$26</definedName>
    <definedName name="Rupture6_HT">Worksheet!$O$26</definedName>
    <definedName name="Rupture6_Moins_de_120_jours">Worksheet!$AA$26</definedName>
    <definedName name="Rupture6_Moins_de_30_jours">Worksheet!$X$26</definedName>
    <definedName name="Rupture6_Moins_de_60_jours">Worksheet!$Y$26</definedName>
    <definedName name="Rupture6_Moins_de_90_jours">Worksheet!$Z$26</definedName>
    <definedName name="Rupture6_Non_echu">Worksheet!$V$26</definedName>
    <definedName name="Rupture6_Plus_de_120_jours">Worksheet!$AB$26</definedName>
    <definedName name="Rupture6_Solde">Worksheet!$N$26</definedName>
    <definedName name="Rupture6_TVA_10">Worksheet!$R$26</definedName>
    <definedName name="Rupture6_TVA_2.1">Worksheet!$U$26</definedName>
    <definedName name="Rupture6_TVA_20">Worksheet!$Q$26</definedName>
    <definedName name="Rupture6_TVA_5.5">Worksheet!$T$26</definedName>
    <definedName name="Rupture60_Credit">Worksheet!$M$369</definedName>
    <definedName name="Rupture60_Debit">Worksheet!$L$369</definedName>
    <definedName name="Rupture60_Echu">Worksheet!$W$369</definedName>
    <definedName name="Rupture60_HT">Worksheet!$O$369</definedName>
    <definedName name="Rupture60_Moins_de_120_jours">Worksheet!$AA$369</definedName>
    <definedName name="Rupture60_Moins_de_30_jours">Worksheet!$X$369</definedName>
    <definedName name="Rupture60_Moins_de_60_jours">Worksheet!$Y$369</definedName>
    <definedName name="Rupture60_Moins_de_90_jours">Worksheet!$Z$369</definedName>
    <definedName name="Rupture60_Non_echu">Worksheet!$V$369</definedName>
    <definedName name="Rupture60_Plus_de_120_jours">Worksheet!$AB$369</definedName>
    <definedName name="Rupture60_Solde">Worksheet!$N$369</definedName>
    <definedName name="Rupture60_TVA_10">Worksheet!$R$369</definedName>
    <definedName name="Rupture60_TVA_2.1">Worksheet!$U$369</definedName>
    <definedName name="Rupture60_TVA_20">Worksheet!$Q$369</definedName>
    <definedName name="Rupture60_TVA_5.5">Worksheet!$T$369</definedName>
    <definedName name="Rupture61_Credit">Worksheet!$M$372</definedName>
    <definedName name="Rupture61_Debit">Worksheet!$L$372</definedName>
    <definedName name="Rupture61_Echu">Worksheet!$W$372</definedName>
    <definedName name="Rupture61_HT">Worksheet!$O$372</definedName>
    <definedName name="Rupture61_Moins_de_120_jours">Worksheet!$AA$372</definedName>
    <definedName name="Rupture61_Moins_de_30_jours">Worksheet!$X$372</definedName>
    <definedName name="Rupture61_Moins_de_60_jours">Worksheet!$Y$372</definedName>
    <definedName name="Rupture61_Moins_de_90_jours">Worksheet!$Z$372</definedName>
    <definedName name="Rupture61_Non_echu">Worksheet!$V$372</definedName>
    <definedName name="Rupture61_Plus_de_120_jours">Worksheet!$AB$372</definedName>
    <definedName name="Rupture61_Solde">Worksheet!$N$372</definedName>
    <definedName name="Rupture61_TVA_10">Worksheet!$R$372</definedName>
    <definedName name="Rupture61_TVA_2.1">Worksheet!$U$372</definedName>
    <definedName name="Rupture61_TVA_20">Worksheet!$Q$372</definedName>
    <definedName name="Rupture61_TVA_5.5">Worksheet!$T$372</definedName>
    <definedName name="Rupture62_Credit">Worksheet!$M$375</definedName>
    <definedName name="Rupture62_Debit">Worksheet!$L$375</definedName>
    <definedName name="Rupture62_Echu">Worksheet!$W$375</definedName>
    <definedName name="Rupture62_HT">Worksheet!$O$375</definedName>
    <definedName name="Rupture62_Moins_de_120_jours">Worksheet!$AA$375</definedName>
    <definedName name="Rupture62_Moins_de_30_jours">Worksheet!$X$375</definedName>
    <definedName name="Rupture62_Moins_de_60_jours">Worksheet!$Y$375</definedName>
    <definedName name="Rupture62_Moins_de_90_jours">Worksheet!$Z$375</definedName>
    <definedName name="Rupture62_Non_echu">Worksheet!$V$375</definedName>
    <definedName name="Rupture62_Plus_de_120_jours">Worksheet!$AB$375</definedName>
    <definedName name="Rupture62_Solde">Worksheet!$N$375</definedName>
    <definedName name="Rupture62_TVA_10">Worksheet!$R$375</definedName>
    <definedName name="Rupture62_TVA_2.1">Worksheet!$U$375</definedName>
    <definedName name="Rupture62_TVA_20">Worksheet!$Q$375</definedName>
    <definedName name="Rupture62_TVA_5.5">Worksheet!$T$375</definedName>
    <definedName name="Rupture63_Credit">Worksheet!$M$378</definedName>
    <definedName name="Rupture63_Debit">Worksheet!$L$378</definedName>
    <definedName name="Rupture63_Echu">Worksheet!$W$378</definedName>
    <definedName name="Rupture63_HT">Worksheet!$O$378</definedName>
    <definedName name="Rupture63_Moins_de_120_jours">Worksheet!$AA$378</definedName>
    <definedName name="Rupture63_Moins_de_30_jours">Worksheet!$X$378</definedName>
    <definedName name="Rupture63_Moins_de_60_jours">Worksheet!$Y$378</definedName>
    <definedName name="Rupture63_Moins_de_90_jours">Worksheet!$Z$378</definedName>
    <definedName name="Rupture63_Non_echu">Worksheet!$V$378</definedName>
    <definedName name="Rupture63_Plus_de_120_jours">Worksheet!$AB$378</definedName>
    <definedName name="Rupture63_Solde">Worksheet!$N$378</definedName>
    <definedName name="Rupture63_TVA_10">Worksheet!$R$378</definedName>
    <definedName name="Rupture63_TVA_2.1">Worksheet!$U$378</definedName>
    <definedName name="Rupture63_TVA_20">Worksheet!$Q$378</definedName>
    <definedName name="Rupture63_TVA_5.5">Worksheet!$T$378</definedName>
    <definedName name="Rupture64_Credit">Worksheet!$M$382</definedName>
    <definedName name="Rupture64_Debit">Worksheet!$L$382</definedName>
    <definedName name="Rupture64_Echu">Worksheet!$W$382</definedName>
    <definedName name="Rupture64_HT">Worksheet!$O$382</definedName>
    <definedName name="Rupture64_Moins_de_120_jours">Worksheet!$AA$382</definedName>
    <definedName name="Rupture64_Moins_de_30_jours">Worksheet!$X$382</definedName>
    <definedName name="Rupture64_Moins_de_60_jours">Worksheet!$Y$382</definedName>
    <definedName name="Rupture64_Moins_de_90_jours">Worksheet!$Z$382</definedName>
    <definedName name="Rupture64_Non_echu">Worksheet!$V$382</definedName>
    <definedName name="Rupture64_Plus_de_120_jours">Worksheet!$AB$382</definedName>
    <definedName name="Rupture64_Solde">Worksheet!$N$382</definedName>
    <definedName name="Rupture64_TVA_10">Worksheet!$R$382</definedName>
    <definedName name="Rupture64_TVA_2.1">Worksheet!$U$382</definedName>
    <definedName name="Rupture64_TVA_20">Worksheet!$Q$382</definedName>
    <definedName name="Rupture64_TVA_5.5">Worksheet!$T$382</definedName>
    <definedName name="Rupture65_Credit">Worksheet!$M$385</definedName>
    <definedName name="Rupture65_Debit">Worksheet!$L$385</definedName>
    <definedName name="Rupture65_Echu">Worksheet!$W$385</definedName>
    <definedName name="Rupture65_HT">Worksheet!$O$385</definedName>
    <definedName name="Rupture65_Moins_de_120_jours">Worksheet!$AA$385</definedName>
    <definedName name="Rupture65_Moins_de_30_jours">Worksheet!$X$385</definedName>
    <definedName name="Rupture65_Moins_de_60_jours">Worksheet!$Y$385</definedName>
    <definedName name="Rupture65_Moins_de_90_jours">Worksheet!$Z$385</definedName>
    <definedName name="Rupture65_Non_echu">Worksheet!$V$385</definedName>
    <definedName name="Rupture65_Plus_de_120_jours">Worksheet!$AB$385</definedName>
    <definedName name="Rupture65_Solde">Worksheet!$N$385</definedName>
    <definedName name="Rupture65_TVA_10">Worksheet!$R$385</definedName>
    <definedName name="Rupture65_TVA_2.1">Worksheet!$U$385</definedName>
    <definedName name="Rupture65_TVA_20">Worksheet!$Q$385</definedName>
    <definedName name="Rupture65_TVA_5.5">Worksheet!$T$385</definedName>
    <definedName name="Rupture66_Credit">Worksheet!$M$394</definedName>
    <definedName name="Rupture66_Debit">Worksheet!$L$394</definedName>
    <definedName name="Rupture66_Echu">Worksheet!$W$394</definedName>
    <definedName name="Rupture66_HT">Worksheet!$O$394</definedName>
    <definedName name="Rupture66_Moins_de_120_jours">Worksheet!$AA$394</definedName>
    <definedName name="Rupture66_Moins_de_30_jours">Worksheet!$X$394</definedName>
    <definedName name="Rupture66_Moins_de_60_jours">Worksheet!$Y$394</definedName>
    <definedName name="Rupture66_Moins_de_90_jours">Worksheet!$Z$394</definedName>
    <definedName name="Rupture66_Non_echu">Worksheet!$V$394</definedName>
    <definedName name="Rupture66_Plus_de_120_jours">Worksheet!$AB$394</definedName>
    <definedName name="Rupture66_Solde">Worksheet!$N$394</definedName>
    <definedName name="Rupture66_TVA_10">Worksheet!$R$394</definedName>
    <definedName name="Rupture66_TVA_2.1">Worksheet!$U$394</definedName>
    <definedName name="Rupture66_TVA_20">Worksheet!$Q$394</definedName>
    <definedName name="Rupture66_TVA_5.5">Worksheet!$T$394</definedName>
    <definedName name="Rupture67_Credit">Worksheet!$M$397</definedName>
    <definedName name="Rupture67_Debit">Worksheet!$L$397</definedName>
    <definedName name="Rupture67_Echu">Worksheet!$W$397</definedName>
    <definedName name="Rupture67_HT">Worksheet!$O$397</definedName>
    <definedName name="Rupture67_Moins_de_120_jours">Worksheet!$AA$397</definedName>
    <definedName name="Rupture67_Moins_de_30_jours">Worksheet!$X$397</definedName>
    <definedName name="Rupture67_Moins_de_60_jours">Worksheet!$Y$397</definedName>
    <definedName name="Rupture67_Moins_de_90_jours">Worksheet!$Z$397</definedName>
    <definedName name="Rupture67_Non_echu">Worksheet!$V$397</definedName>
    <definedName name="Rupture67_Plus_de_120_jours">Worksheet!$AB$397</definedName>
    <definedName name="Rupture67_Solde">Worksheet!$N$397</definedName>
    <definedName name="Rupture67_TVA_10">Worksheet!$R$397</definedName>
    <definedName name="Rupture67_TVA_2.1">Worksheet!$U$397</definedName>
    <definedName name="Rupture67_TVA_20">Worksheet!$Q$397</definedName>
    <definedName name="Rupture67_TVA_5.5">Worksheet!$T$397</definedName>
    <definedName name="Rupture68_Credit">Worksheet!$M$402</definedName>
    <definedName name="Rupture68_Debit">Worksheet!$L$402</definedName>
    <definedName name="Rupture68_Echu">Worksheet!$W$402</definedName>
    <definedName name="Rupture68_HT">Worksheet!$O$402</definedName>
    <definedName name="Rupture68_Moins_de_120_jours">Worksheet!$AA$402</definedName>
    <definedName name="Rupture68_Moins_de_30_jours">Worksheet!$X$402</definedName>
    <definedName name="Rupture68_Moins_de_60_jours">Worksheet!$Y$402</definedName>
    <definedName name="Rupture68_Moins_de_90_jours">Worksheet!$Z$402</definedName>
    <definedName name="Rupture68_Non_echu">Worksheet!$V$402</definedName>
    <definedName name="Rupture68_Plus_de_120_jours">Worksheet!$AB$402</definedName>
    <definedName name="Rupture68_Solde">Worksheet!$N$402</definedName>
    <definedName name="Rupture68_TVA_10">Worksheet!$R$402</definedName>
    <definedName name="Rupture68_TVA_2.1">Worksheet!$U$402</definedName>
    <definedName name="Rupture68_TVA_20">Worksheet!$Q$402</definedName>
    <definedName name="Rupture68_TVA_5.5">Worksheet!$T$402</definedName>
    <definedName name="Rupture69_Credit">Worksheet!$M$405</definedName>
    <definedName name="Rupture69_Debit">Worksheet!$L$405</definedName>
    <definedName name="Rupture69_Echu">Worksheet!$W$405</definedName>
    <definedName name="Rupture69_HT">Worksheet!$O$405</definedName>
    <definedName name="Rupture69_Moins_de_120_jours">Worksheet!$AA$405</definedName>
    <definedName name="Rupture69_Moins_de_30_jours">Worksheet!$X$405</definedName>
    <definedName name="Rupture69_Moins_de_60_jours">Worksheet!$Y$405</definedName>
    <definedName name="Rupture69_Moins_de_90_jours">Worksheet!$Z$405</definedName>
    <definedName name="Rupture69_Non_echu">Worksheet!$V$405</definedName>
    <definedName name="Rupture69_Plus_de_120_jours">Worksheet!$AB$405</definedName>
    <definedName name="Rupture69_Solde">Worksheet!$N$405</definedName>
    <definedName name="Rupture69_TVA_10">Worksheet!$R$405</definedName>
    <definedName name="Rupture69_TVA_2.1">Worksheet!$U$405</definedName>
    <definedName name="Rupture69_TVA_20">Worksheet!$Q$405</definedName>
    <definedName name="Rupture69_TVA_5.5">Worksheet!$T$405</definedName>
    <definedName name="Rupture7_Credit">Worksheet!$M$29</definedName>
    <definedName name="Rupture7_Debit">Worksheet!$L$29</definedName>
    <definedName name="Rupture7_Echu">Worksheet!$W$29</definedName>
    <definedName name="Rupture7_HT">Worksheet!$O$29</definedName>
    <definedName name="Rupture7_Moins_de_120_jours">Worksheet!$AA$29</definedName>
    <definedName name="Rupture7_Moins_de_30_jours">Worksheet!$X$29</definedName>
    <definedName name="Rupture7_Moins_de_60_jours">Worksheet!$Y$29</definedName>
    <definedName name="Rupture7_Moins_de_90_jours">Worksheet!$Z$29</definedName>
    <definedName name="Rupture7_Non_echu">Worksheet!$V$29</definedName>
    <definedName name="Rupture7_Plus_de_120_jours">Worksheet!$AB$29</definedName>
    <definedName name="Rupture7_Solde">Worksheet!$N$29</definedName>
    <definedName name="Rupture7_TVA_10">Worksheet!$R$29</definedName>
    <definedName name="Rupture7_TVA_2.1">Worksheet!$U$29</definedName>
    <definedName name="Rupture7_TVA_20">Worksheet!$Q$29</definedName>
    <definedName name="Rupture7_TVA_5.5">Worksheet!$T$29</definedName>
    <definedName name="Rupture70_Credit">Worksheet!$M$410</definedName>
    <definedName name="Rupture70_Debit">Worksheet!$L$410</definedName>
    <definedName name="Rupture70_Echu">Worksheet!$W$410</definedName>
    <definedName name="Rupture70_HT">Worksheet!$O$410</definedName>
    <definedName name="Rupture70_Moins_de_120_jours">Worksheet!$AA$410</definedName>
    <definedName name="Rupture70_Moins_de_30_jours">Worksheet!$X$410</definedName>
    <definedName name="Rupture70_Moins_de_60_jours">Worksheet!$Y$410</definedName>
    <definedName name="Rupture70_Moins_de_90_jours">Worksheet!$Z$410</definedName>
    <definedName name="Rupture70_Non_echu">Worksheet!$V$410</definedName>
    <definedName name="Rupture70_Plus_de_120_jours">Worksheet!$AB$410</definedName>
    <definedName name="Rupture70_Solde">Worksheet!$N$410</definedName>
    <definedName name="Rupture70_TVA_10">Worksheet!$R$410</definedName>
    <definedName name="Rupture70_TVA_2.1">Worksheet!$U$410</definedName>
    <definedName name="Rupture70_TVA_20">Worksheet!$Q$410</definedName>
    <definedName name="Rupture70_TVA_5.5">Worksheet!$T$410</definedName>
    <definedName name="Rupture71_Credit">Worksheet!$M$413</definedName>
    <definedName name="Rupture71_Debit">Worksheet!$L$413</definedName>
    <definedName name="Rupture71_Echu">Worksheet!$W$413</definedName>
    <definedName name="Rupture71_HT">Worksheet!$O$413</definedName>
    <definedName name="Rupture71_Moins_de_120_jours">Worksheet!$AA$413</definedName>
    <definedName name="Rupture71_Moins_de_30_jours">Worksheet!$X$413</definedName>
    <definedName name="Rupture71_Moins_de_60_jours">Worksheet!$Y$413</definedName>
    <definedName name="Rupture71_Moins_de_90_jours">Worksheet!$Z$413</definedName>
    <definedName name="Rupture71_Non_echu">Worksheet!$V$413</definedName>
    <definedName name="Rupture71_Plus_de_120_jours">Worksheet!$AB$413</definedName>
    <definedName name="Rupture71_Solde">Worksheet!$N$413</definedName>
    <definedName name="Rupture71_TVA_10">Worksheet!$R$413</definedName>
    <definedName name="Rupture71_TVA_2.1">Worksheet!$U$413</definedName>
    <definedName name="Rupture71_TVA_20">Worksheet!$Q$413</definedName>
    <definedName name="Rupture71_TVA_5.5">Worksheet!$T$413</definedName>
    <definedName name="Rupture72_Credit">Worksheet!$M$418</definedName>
    <definedName name="Rupture72_Debit">Worksheet!$L$418</definedName>
    <definedName name="Rupture72_Echu">Worksheet!$W$418</definedName>
    <definedName name="Rupture72_HT">Worksheet!$O$418</definedName>
    <definedName name="Rupture72_Moins_de_120_jours">Worksheet!$AA$418</definedName>
    <definedName name="Rupture72_Moins_de_30_jours">Worksheet!$X$418</definedName>
    <definedName name="Rupture72_Moins_de_60_jours">Worksheet!$Y$418</definedName>
    <definedName name="Rupture72_Moins_de_90_jours">Worksheet!$Z$418</definedName>
    <definedName name="Rupture72_Non_echu">Worksheet!$V$418</definedName>
    <definedName name="Rupture72_Plus_de_120_jours">Worksheet!$AB$418</definedName>
    <definedName name="Rupture72_Solde">Worksheet!$N$418</definedName>
    <definedName name="Rupture72_TVA_10">Worksheet!$R$418</definedName>
    <definedName name="Rupture72_TVA_2.1">Worksheet!$U$418</definedName>
    <definedName name="Rupture72_TVA_20">Worksheet!$Q$418</definedName>
    <definedName name="Rupture72_TVA_5.5">Worksheet!$T$418</definedName>
    <definedName name="Rupture73_Credit">Worksheet!$M$421</definedName>
    <definedName name="Rupture73_Debit">Worksheet!$L$421</definedName>
    <definedName name="Rupture73_Echu">Worksheet!$W$421</definedName>
    <definedName name="Rupture73_HT">Worksheet!$O$421</definedName>
    <definedName name="Rupture73_Moins_de_120_jours">Worksheet!$AA$421</definedName>
    <definedName name="Rupture73_Moins_de_30_jours">Worksheet!$X$421</definedName>
    <definedName name="Rupture73_Moins_de_60_jours">Worksheet!$Y$421</definedName>
    <definedName name="Rupture73_Moins_de_90_jours">Worksheet!$Z$421</definedName>
    <definedName name="Rupture73_Non_echu">Worksheet!$V$421</definedName>
    <definedName name="Rupture73_Plus_de_120_jours">Worksheet!$AB$421</definedName>
    <definedName name="Rupture73_Solde">Worksheet!$N$421</definedName>
    <definedName name="Rupture73_TVA_10">Worksheet!$R$421</definedName>
    <definedName name="Rupture73_TVA_2.1">Worksheet!$U$421</definedName>
    <definedName name="Rupture73_TVA_20">Worksheet!$Q$421</definedName>
    <definedName name="Rupture73_TVA_5.5">Worksheet!$T$421</definedName>
    <definedName name="Rupture74_Credit">Worksheet!$M$427</definedName>
    <definedName name="Rupture74_Debit">Worksheet!$L$427</definedName>
    <definedName name="Rupture74_Echu">Worksheet!$W$427</definedName>
    <definedName name="Rupture74_HT">Worksheet!$O$427</definedName>
    <definedName name="Rupture74_Moins_de_120_jours">Worksheet!$AA$427</definedName>
    <definedName name="Rupture74_Moins_de_30_jours">Worksheet!$X$427</definedName>
    <definedName name="Rupture74_Moins_de_60_jours">Worksheet!$Y$427</definedName>
    <definedName name="Rupture74_Moins_de_90_jours">Worksheet!$Z$427</definedName>
    <definedName name="Rupture74_Non_echu">Worksheet!$V$427</definedName>
    <definedName name="Rupture74_Plus_de_120_jours">Worksheet!$AB$427</definedName>
    <definedName name="Rupture74_Solde">Worksheet!$N$427</definedName>
    <definedName name="Rupture74_TVA_10">Worksheet!$R$427</definedName>
    <definedName name="Rupture74_TVA_2.1">Worksheet!$U$427</definedName>
    <definedName name="Rupture74_TVA_20">Worksheet!$Q$427</definedName>
    <definedName name="Rupture74_TVA_5.5">Worksheet!$T$427</definedName>
    <definedName name="Rupture75_Credit">Worksheet!$M$431</definedName>
    <definedName name="Rupture75_Debit">Worksheet!$L$431</definedName>
    <definedName name="Rupture75_Echu">Worksheet!$W$431</definedName>
    <definedName name="Rupture75_HT">Worksheet!$O$431</definedName>
    <definedName name="Rupture75_Moins_de_120_jours">Worksheet!$AA$431</definedName>
    <definedName name="Rupture75_Moins_de_30_jours">Worksheet!$X$431</definedName>
    <definedName name="Rupture75_Moins_de_60_jours">Worksheet!$Y$431</definedName>
    <definedName name="Rupture75_Moins_de_90_jours">Worksheet!$Z$431</definedName>
    <definedName name="Rupture75_Non_echu">Worksheet!$V$431</definedName>
    <definedName name="Rupture75_Plus_de_120_jours">Worksheet!$AB$431</definedName>
    <definedName name="Rupture75_Solde">Worksheet!$N$431</definedName>
    <definedName name="Rupture75_TVA_10">Worksheet!$R$431</definedName>
    <definedName name="Rupture75_TVA_2.1">Worksheet!$U$431</definedName>
    <definedName name="Rupture75_TVA_20">Worksheet!$Q$431</definedName>
    <definedName name="Rupture75_TVA_5.5">Worksheet!$T$431</definedName>
    <definedName name="Rupture76_Credit">Worksheet!$M$436</definedName>
    <definedName name="Rupture76_Debit">Worksheet!$L$436</definedName>
    <definedName name="Rupture76_Echu">Worksheet!$W$436</definedName>
    <definedName name="Rupture76_HT">Worksheet!$O$436</definedName>
    <definedName name="Rupture76_Moins_de_120_jours">Worksheet!$AA$436</definedName>
    <definedName name="Rupture76_Moins_de_30_jours">Worksheet!$X$436</definedName>
    <definedName name="Rupture76_Moins_de_60_jours">Worksheet!$Y$436</definedName>
    <definedName name="Rupture76_Moins_de_90_jours">Worksheet!$Z$436</definedName>
    <definedName name="Rupture76_Non_echu">Worksheet!$V$436</definedName>
    <definedName name="Rupture76_Plus_de_120_jours">Worksheet!$AB$436</definedName>
    <definedName name="Rupture76_Solde">Worksheet!$N$436</definedName>
    <definedName name="Rupture76_TVA_10">Worksheet!$R$436</definedName>
    <definedName name="Rupture76_TVA_2.1">Worksheet!$U$436</definedName>
    <definedName name="Rupture76_TVA_20">Worksheet!$Q$436</definedName>
    <definedName name="Rupture76_TVA_5.5">Worksheet!$T$436</definedName>
    <definedName name="Rupture77_Credit">Worksheet!$M$439</definedName>
    <definedName name="Rupture77_Debit">Worksheet!$L$439</definedName>
    <definedName name="Rupture77_Echu">Worksheet!$W$439</definedName>
    <definedName name="Rupture77_HT">Worksheet!$O$439</definedName>
    <definedName name="Rupture77_Moins_de_120_jours">Worksheet!$AA$439</definedName>
    <definedName name="Rupture77_Moins_de_30_jours">Worksheet!$X$439</definedName>
    <definedName name="Rupture77_Moins_de_60_jours">Worksheet!$Y$439</definedName>
    <definedName name="Rupture77_Moins_de_90_jours">Worksheet!$Z$439</definedName>
    <definedName name="Rupture77_Non_echu">Worksheet!$V$439</definedName>
    <definedName name="Rupture77_Plus_de_120_jours">Worksheet!$AB$439</definedName>
    <definedName name="Rupture77_Solde">Worksheet!$N$439</definedName>
    <definedName name="Rupture77_TVA_10">Worksheet!$R$439</definedName>
    <definedName name="Rupture77_TVA_2.1">Worksheet!$U$439</definedName>
    <definedName name="Rupture77_TVA_20">Worksheet!$Q$439</definedName>
    <definedName name="Rupture77_TVA_5.5">Worksheet!$T$439</definedName>
    <definedName name="Rupture78_Credit">Worksheet!$M$443</definedName>
    <definedName name="Rupture78_Debit">Worksheet!$L$443</definedName>
    <definedName name="Rupture78_Echu">Worksheet!$W$443</definedName>
    <definedName name="Rupture78_HT">Worksheet!$O$443</definedName>
    <definedName name="Rupture78_Moins_de_120_jours">Worksheet!$AA$443</definedName>
    <definedName name="Rupture78_Moins_de_30_jours">Worksheet!$X$443</definedName>
    <definedName name="Rupture78_Moins_de_60_jours">Worksheet!$Y$443</definedName>
    <definedName name="Rupture78_Moins_de_90_jours">Worksheet!$Z$443</definedName>
    <definedName name="Rupture78_Non_echu">Worksheet!$V$443</definedName>
    <definedName name="Rupture78_Plus_de_120_jours">Worksheet!$AB$443</definedName>
    <definedName name="Rupture78_Solde">Worksheet!$N$443</definedName>
    <definedName name="Rupture78_TVA_10">Worksheet!$R$443</definedName>
    <definedName name="Rupture78_TVA_2.1">Worksheet!$U$443</definedName>
    <definedName name="Rupture78_TVA_20">Worksheet!$Q$443</definedName>
    <definedName name="Rupture78_TVA_5.5">Worksheet!$T$443</definedName>
    <definedName name="Rupture79_Credit">Worksheet!$M$446</definedName>
    <definedName name="Rupture79_Debit">Worksheet!$L$446</definedName>
    <definedName name="Rupture79_Echu">Worksheet!$W$446</definedName>
    <definedName name="Rupture79_HT">Worksheet!$O$446</definedName>
    <definedName name="Rupture79_Moins_de_120_jours">Worksheet!$AA$446</definedName>
    <definedName name="Rupture79_Moins_de_30_jours">Worksheet!$X$446</definedName>
    <definedName name="Rupture79_Moins_de_60_jours">Worksheet!$Y$446</definedName>
    <definedName name="Rupture79_Moins_de_90_jours">Worksheet!$Z$446</definedName>
    <definedName name="Rupture79_Non_echu">Worksheet!$V$446</definedName>
    <definedName name="Rupture79_Plus_de_120_jours">Worksheet!$AB$446</definedName>
    <definedName name="Rupture79_Solde">Worksheet!$N$446</definedName>
    <definedName name="Rupture79_TVA_10">Worksheet!$R$446</definedName>
    <definedName name="Rupture79_TVA_2.1">Worksheet!$U$446</definedName>
    <definedName name="Rupture79_TVA_20">Worksheet!$Q$446</definedName>
    <definedName name="Rupture79_TVA_5.5">Worksheet!$T$446</definedName>
    <definedName name="Rupture8_Credit">Worksheet!$M$32</definedName>
    <definedName name="Rupture8_Debit">Worksheet!$L$32</definedName>
    <definedName name="Rupture8_Echu">Worksheet!$W$32</definedName>
    <definedName name="Rupture8_HT">Worksheet!$O$32</definedName>
    <definedName name="Rupture8_Moins_de_120_jours">Worksheet!$AA$32</definedName>
    <definedName name="Rupture8_Moins_de_30_jours">Worksheet!$X$32</definedName>
    <definedName name="Rupture8_Moins_de_60_jours">Worksheet!$Y$32</definedName>
    <definedName name="Rupture8_Moins_de_90_jours">Worksheet!$Z$32</definedName>
    <definedName name="Rupture8_Non_echu">Worksheet!$V$32</definedName>
    <definedName name="Rupture8_Plus_de_120_jours">Worksheet!$AB$32</definedName>
    <definedName name="Rupture8_Solde">Worksheet!$N$32</definedName>
    <definedName name="Rupture8_TVA_10">Worksheet!$R$32</definedName>
    <definedName name="Rupture8_TVA_2.1">Worksheet!$U$32</definedName>
    <definedName name="Rupture8_TVA_20">Worksheet!$Q$32</definedName>
    <definedName name="Rupture8_TVA_5.5">Worksheet!$T$32</definedName>
    <definedName name="Rupture80_Credit">Worksheet!$M$450</definedName>
    <definedName name="Rupture80_Debit">Worksheet!$L$450</definedName>
    <definedName name="Rupture80_Echu">Worksheet!$W$450</definedName>
    <definedName name="Rupture80_HT">Worksheet!$O$450</definedName>
    <definedName name="Rupture80_Moins_de_120_jours">Worksheet!$AA$450</definedName>
    <definedName name="Rupture80_Moins_de_30_jours">Worksheet!$X$450</definedName>
    <definedName name="Rupture80_Moins_de_60_jours">Worksheet!$Y$450</definedName>
    <definedName name="Rupture80_Moins_de_90_jours">Worksheet!$Z$450</definedName>
    <definedName name="Rupture80_Non_echu">Worksheet!$V$450</definedName>
    <definedName name="Rupture80_Plus_de_120_jours">Worksheet!$AB$450</definedName>
    <definedName name="Rupture80_Solde">Worksheet!$N$450</definedName>
    <definedName name="Rupture80_TVA_10">Worksheet!$R$450</definedName>
    <definedName name="Rupture80_TVA_2.1">Worksheet!$U$450</definedName>
    <definedName name="Rupture80_TVA_20">Worksheet!$Q$450</definedName>
    <definedName name="Rupture80_TVA_5.5">Worksheet!$T$450</definedName>
    <definedName name="Rupture81_Credit">Worksheet!$M$453</definedName>
    <definedName name="Rupture81_Debit">Worksheet!$L$453</definedName>
    <definedName name="Rupture81_Echu">Worksheet!$W$453</definedName>
    <definedName name="Rupture81_HT">Worksheet!$O$453</definedName>
    <definedName name="Rupture81_Moins_de_120_jours">Worksheet!$AA$453</definedName>
    <definedName name="Rupture81_Moins_de_30_jours">Worksheet!$X$453</definedName>
    <definedName name="Rupture81_Moins_de_60_jours">Worksheet!$Y$453</definedName>
    <definedName name="Rupture81_Moins_de_90_jours">Worksheet!$Z$453</definedName>
    <definedName name="Rupture81_Non_echu">Worksheet!$V$453</definedName>
    <definedName name="Rupture81_Plus_de_120_jours">Worksheet!$AB$453</definedName>
    <definedName name="Rupture81_Solde">Worksheet!$N$453</definedName>
    <definedName name="Rupture81_TVA_10">Worksheet!$R$453</definedName>
    <definedName name="Rupture81_TVA_2.1">Worksheet!$U$453</definedName>
    <definedName name="Rupture81_TVA_20">Worksheet!$Q$453</definedName>
    <definedName name="Rupture81_TVA_5.5">Worksheet!$T$453</definedName>
    <definedName name="Rupture82_Credit">Worksheet!$M$456</definedName>
    <definedName name="Rupture82_Debit">Worksheet!$L$456</definedName>
    <definedName name="Rupture82_Echu">Worksheet!$W$456</definedName>
    <definedName name="Rupture82_HT">Worksheet!$O$456</definedName>
    <definedName name="Rupture82_Moins_de_120_jours">Worksheet!$AA$456</definedName>
    <definedName name="Rupture82_Moins_de_30_jours">Worksheet!$X$456</definedName>
    <definedName name="Rupture82_Moins_de_60_jours">Worksheet!$Y$456</definedName>
    <definedName name="Rupture82_Moins_de_90_jours">Worksheet!$Z$456</definedName>
    <definedName name="Rupture82_Non_echu">Worksheet!$V$456</definedName>
    <definedName name="Rupture82_Plus_de_120_jours">Worksheet!$AB$456</definedName>
    <definedName name="Rupture82_Solde">Worksheet!$N$456</definedName>
    <definedName name="Rupture82_TVA_10">Worksheet!$R$456</definedName>
    <definedName name="Rupture82_TVA_2.1">Worksheet!$U$456</definedName>
    <definedName name="Rupture82_TVA_20">Worksheet!$Q$456</definedName>
    <definedName name="Rupture82_TVA_5.5">Worksheet!$T$456</definedName>
    <definedName name="Rupture83_Credit">Worksheet!$M$459</definedName>
    <definedName name="Rupture83_Debit">Worksheet!$L$459</definedName>
    <definedName name="Rupture83_Echu">Worksheet!$W$459</definedName>
    <definedName name="Rupture83_HT">Worksheet!$O$459</definedName>
    <definedName name="Rupture83_Moins_de_120_jours">Worksheet!$AA$459</definedName>
    <definedName name="Rupture83_Moins_de_30_jours">Worksheet!$X$459</definedName>
    <definedName name="Rupture83_Moins_de_60_jours">Worksheet!$Y$459</definedName>
    <definedName name="Rupture83_Moins_de_90_jours">Worksheet!$Z$459</definedName>
    <definedName name="Rupture83_Non_echu">Worksheet!$V$459</definedName>
    <definedName name="Rupture83_Plus_de_120_jours">Worksheet!$AB$459</definedName>
    <definedName name="Rupture83_Solde">Worksheet!$N$459</definedName>
    <definedName name="Rupture83_TVA_10">Worksheet!$R$459</definedName>
    <definedName name="Rupture83_TVA_2.1">Worksheet!$U$459</definedName>
    <definedName name="Rupture83_TVA_20">Worksheet!$Q$459</definedName>
    <definedName name="Rupture83_TVA_5.5">Worksheet!$T$459</definedName>
    <definedName name="Rupture84_Credit">Worksheet!$M$464</definedName>
    <definedName name="Rupture84_Debit">Worksheet!$L$464</definedName>
    <definedName name="Rupture84_Echu">Worksheet!$W$464</definedName>
    <definedName name="Rupture84_HT">Worksheet!$O$464</definedName>
    <definedName name="Rupture84_Moins_de_120_jours">Worksheet!$AA$464</definedName>
    <definedName name="Rupture84_Moins_de_30_jours">Worksheet!$X$464</definedName>
    <definedName name="Rupture84_Moins_de_60_jours">Worksheet!$Y$464</definedName>
    <definedName name="Rupture84_Moins_de_90_jours">Worksheet!$Z$464</definedName>
    <definedName name="Rupture84_Non_echu">Worksheet!$V$464</definedName>
    <definedName name="Rupture84_Plus_de_120_jours">Worksheet!$AB$464</definedName>
    <definedName name="Rupture84_Solde">Worksheet!$N$464</definedName>
    <definedName name="Rupture84_TVA_10">Worksheet!$R$464</definedName>
    <definedName name="Rupture84_TVA_2.1">Worksheet!$U$464</definedName>
    <definedName name="Rupture84_TVA_20">Worksheet!$Q$464</definedName>
    <definedName name="Rupture84_TVA_5.5">Worksheet!$T$464</definedName>
    <definedName name="Rupture85_Credit">Worksheet!$M$467</definedName>
    <definedName name="Rupture85_Debit">Worksheet!$L$467</definedName>
    <definedName name="Rupture85_Echu">Worksheet!$W$467</definedName>
    <definedName name="Rupture85_HT">Worksheet!$O$467</definedName>
    <definedName name="Rupture85_Moins_de_120_jours">Worksheet!$AA$467</definedName>
    <definedName name="Rupture85_Moins_de_30_jours">Worksheet!$X$467</definedName>
    <definedName name="Rupture85_Moins_de_60_jours">Worksheet!$Y$467</definedName>
    <definedName name="Rupture85_Moins_de_90_jours">Worksheet!$Z$467</definedName>
    <definedName name="Rupture85_Non_echu">Worksheet!$V$467</definedName>
    <definedName name="Rupture85_Plus_de_120_jours">Worksheet!$AB$467</definedName>
    <definedName name="Rupture85_Solde">Worksheet!$N$467</definedName>
    <definedName name="Rupture85_TVA_10">Worksheet!$R$467</definedName>
    <definedName name="Rupture85_TVA_2.1">Worksheet!$U$467</definedName>
    <definedName name="Rupture85_TVA_20">Worksheet!$Q$467</definedName>
    <definedName name="Rupture85_TVA_5.5">Worksheet!$T$467</definedName>
    <definedName name="Rupture86_Credit">Worksheet!$M$472</definedName>
    <definedName name="Rupture86_Debit">Worksheet!$L$472</definedName>
    <definedName name="Rupture86_Echu">Worksheet!$W$472</definedName>
    <definedName name="Rupture86_HT">Worksheet!$O$472</definedName>
    <definedName name="Rupture86_Moins_de_120_jours">Worksheet!$AA$472</definedName>
    <definedName name="Rupture86_Moins_de_30_jours">Worksheet!$X$472</definedName>
    <definedName name="Rupture86_Moins_de_60_jours">Worksheet!$Y$472</definedName>
    <definedName name="Rupture86_Moins_de_90_jours">Worksheet!$Z$472</definedName>
    <definedName name="Rupture86_Non_echu">Worksheet!$V$472</definedName>
    <definedName name="Rupture86_Plus_de_120_jours">Worksheet!$AB$472</definedName>
    <definedName name="Rupture86_Solde">Worksheet!$N$472</definedName>
    <definedName name="Rupture86_TVA_10">Worksheet!$R$472</definedName>
    <definedName name="Rupture86_TVA_2.1">Worksheet!$U$472</definedName>
    <definedName name="Rupture86_TVA_20">Worksheet!$Q$472</definedName>
    <definedName name="Rupture86_TVA_5.5">Worksheet!$T$472</definedName>
    <definedName name="Rupture87_Credit">Worksheet!$M$476</definedName>
    <definedName name="Rupture87_Debit">Worksheet!$L$476</definedName>
    <definedName name="Rupture87_Echu">Worksheet!$W$476</definedName>
    <definedName name="Rupture87_HT">Worksheet!$O$476</definedName>
    <definedName name="Rupture87_Moins_de_120_jours">Worksheet!$AA$476</definedName>
    <definedName name="Rupture87_Moins_de_30_jours">Worksheet!$X$476</definedName>
    <definedName name="Rupture87_Moins_de_60_jours">Worksheet!$Y$476</definedName>
    <definedName name="Rupture87_Moins_de_90_jours">Worksheet!$Z$476</definedName>
    <definedName name="Rupture87_Non_echu">Worksheet!$V$476</definedName>
    <definedName name="Rupture87_Plus_de_120_jours">Worksheet!$AB$476</definedName>
    <definedName name="Rupture87_Solde">Worksheet!$N$476</definedName>
    <definedName name="Rupture87_TVA_10">Worksheet!$R$476</definedName>
    <definedName name="Rupture87_TVA_2.1">Worksheet!$U$476</definedName>
    <definedName name="Rupture87_TVA_20">Worksheet!$Q$476</definedName>
    <definedName name="Rupture87_TVA_5.5">Worksheet!$T$476</definedName>
    <definedName name="Rupture88_Credit">Worksheet!$M$479</definedName>
    <definedName name="Rupture88_Debit">Worksheet!$L$479</definedName>
    <definedName name="Rupture88_Echu">Worksheet!$W$479</definedName>
    <definedName name="Rupture88_HT">Worksheet!$O$479</definedName>
    <definedName name="Rupture88_Moins_de_120_jours">Worksheet!$AA$479</definedName>
    <definedName name="Rupture88_Moins_de_30_jours">Worksheet!$X$479</definedName>
    <definedName name="Rupture88_Moins_de_60_jours">Worksheet!$Y$479</definedName>
    <definedName name="Rupture88_Moins_de_90_jours">Worksheet!$Z$479</definedName>
    <definedName name="Rupture88_Non_echu">Worksheet!$V$479</definedName>
    <definedName name="Rupture88_Plus_de_120_jours">Worksheet!$AB$479</definedName>
    <definedName name="Rupture88_Solde">Worksheet!$N$479</definedName>
    <definedName name="Rupture88_TVA_10">Worksheet!$R$479</definedName>
    <definedName name="Rupture88_TVA_2.1">Worksheet!$U$479</definedName>
    <definedName name="Rupture88_TVA_20">Worksheet!$Q$479</definedName>
    <definedName name="Rupture88_TVA_5.5">Worksheet!$T$479</definedName>
    <definedName name="Rupture89_Credit">Worksheet!$M$482</definedName>
    <definedName name="Rupture89_Debit">Worksheet!$L$482</definedName>
    <definedName name="Rupture89_Echu">Worksheet!$W$482</definedName>
    <definedName name="Rupture89_HT">Worksheet!$O$482</definedName>
    <definedName name="Rupture89_Moins_de_120_jours">Worksheet!$AA$482</definedName>
    <definedName name="Rupture89_Moins_de_30_jours">Worksheet!$X$482</definedName>
    <definedName name="Rupture89_Moins_de_60_jours">Worksheet!$Y$482</definedName>
    <definedName name="Rupture89_Moins_de_90_jours">Worksheet!$Z$482</definedName>
    <definedName name="Rupture89_Non_echu">Worksheet!$V$482</definedName>
    <definedName name="Rupture89_Plus_de_120_jours">Worksheet!$AB$482</definedName>
    <definedName name="Rupture89_Solde">Worksheet!$N$482</definedName>
    <definedName name="Rupture89_TVA_10">Worksheet!$R$482</definedName>
    <definedName name="Rupture89_TVA_2.1">Worksheet!$U$482</definedName>
    <definedName name="Rupture89_TVA_20">Worksheet!$Q$482</definedName>
    <definedName name="Rupture89_TVA_5.5">Worksheet!$T$482</definedName>
    <definedName name="Rupture9_Credit">Worksheet!$M$36</definedName>
    <definedName name="Rupture9_Debit">Worksheet!$L$36</definedName>
    <definedName name="Rupture9_Echu">Worksheet!$W$36</definedName>
    <definedName name="Rupture9_HT">Worksheet!$O$36</definedName>
    <definedName name="Rupture9_Moins_de_120_jours">Worksheet!$AA$36</definedName>
    <definedName name="Rupture9_Moins_de_30_jours">Worksheet!$X$36</definedName>
    <definedName name="Rupture9_Moins_de_60_jours">Worksheet!$Y$36</definedName>
    <definedName name="Rupture9_Moins_de_90_jours">Worksheet!$Z$36</definedName>
    <definedName name="Rupture9_Non_echu">Worksheet!$V$36</definedName>
    <definedName name="Rupture9_Plus_de_120_jours">Worksheet!$AB$36</definedName>
    <definedName name="Rupture9_Solde">Worksheet!$N$36</definedName>
    <definedName name="Rupture9_TVA_10">Worksheet!$R$36</definedName>
    <definedName name="Rupture9_TVA_2.1">Worksheet!$U$36</definedName>
    <definedName name="Rupture9_TVA_20">Worksheet!$Q$36</definedName>
    <definedName name="Rupture9_TVA_5.5">Worksheet!$T$36</definedName>
    <definedName name="Rupture90_Credit">Worksheet!$M$485</definedName>
    <definedName name="Rupture90_Debit">Worksheet!$L$485</definedName>
    <definedName name="Rupture90_Echu">Worksheet!$W$485</definedName>
    <definedName name="Rupture90_HT">Worksheet!$O$485</definedName>
    <definedName name="Rupture90_Moins_de_120_jours">Worksheet!$AA$485</definedName>
    <definedName name="Rupture90_Moins_de_30_jours">Worksheet!$X$485</definedName>
    <definedName name="Rupture90_Moins_de_60_jours">Worksheet!$Y$485</definedName>
    <definedName name="Rupture90_Moins_de_90_jours">Worksheet!$Z$485</definedName>
    <definedName name="Rupture90_Non_echu">Worksheet!$V$485</definedName>
    <definedName name="Rupture90_Plus_de_120_jours">Worksheet!$AB$485</definedName>
    <definedName name="Rupture90_Solde">Worksheet!$N$485</definedName>
    <definedName name="Rupture90_TVA_10">Worksheet!$R$485</definedName>
    <definedName name="Rupture90_TVA_2.1">Worksheet!$U$485</definedName>
    <definedName name="Rupture90_TVA_20">Worksheet!$Q$485</definedName>
    <definedName name="Rupture90_TVA_5.5">Worksheet!$T$485</definedName>
    <definedName name="Rupture91_Credit">Worksheet!$M$488</definedName>
    <definedName name="Rupture91_Debit">Worksheet!$L$488</definedName>
    <definedName name="Rupture91_Echu">Worksheet!$W$488</definedName>
    <definedName name="Rupture91_HT">Worksheet!$O$488</definedName>
    <definedName name="Rupture91_Moins_de_120_jours">Worksheet!$AA$488</definedName>
    <definedName name="Rupture91_Moins_de_30_jours">Worksheet!$X$488</definedName>
    <definedName name="Rupture91_Moins_de_60_jours">Worksheet!$Y$488</definedName>
    <definedName name="Rupture91_Moins_de_90_jours">Worksheet!$Z$488</definedName>
    <definedName name="Rupture91_Non_echu">Worksheet!$V$488</definedName>
    <definedName name="Rupture91_Plus_de_120_jours">Worksheet!$AB$488</definedName>
    <definedName name="Rupture91_Solde">Worksheet!$N$488</definedName>
    <definedName name="Rupture91_TVA_10">Worksheet!$R$488</definedName>
    <definedName name="Rupture91_TVA_2.1">Worksheet!$U$488</definedName>
    <definedName name="Rupture91_TVA_20">Worksheet!$Q$488</definedName>
    <definedName name="Rupture91_TVA_5.5">Worksheet!$T$488</definedName>
    <definedName name="Rupture92_Credit">Worksheet!$M$494</definedName>
    <definedName name="Rupture92_Debit">Worksheet!$L$494</definedName>
    <definedName name="Rupture92_Echu">Worksheet!$W$494</definedName>
    <definedName name="Rupture92_HT">Worksheet!$O$494</definedName>
    <definedName name="Rupture92_Moins_de_120_jours">Worksheet!$AA$494</definedName>
    <definedName name="Rupture92_Moins_de_30_jours">Worksheet!$X$494</definedName>
    <definedName name="Rupture92_Moins_de_60_jours">Worksheet!$Y$494</definedName>
    <definedName name="Rupture92_Moins_de_90_jours">Worksheet!$Z$494</definedName>
    <definedName name="Rupture92_Non_echu">Worksheet!$V$494</definedName>
    <definedName name="Rupture92_Plus_de_120_jours">Worksheet!$AB$494</definedName>
    <definedName name="Rupture92_Solde">Worksheet!$N$494</definedName>
    <definedName name="Rupture92_TVA_10">Worksheet!$R$494</definedName>
    <definedName name="Rupture92_TVA_2.1">Worksheet!$U$494</definedName>
    <definedName name="Rupture92_TVA_20">Worksheet!$Q$494</definedName>
    <definedName name="Rupture92_TVA_5.5">Worksheet!$T$494</definedName>
    <definedName name="Rupture93_Credit">Worksheet!$M$498</definedName>
    <definedName name="Rupture93_Debit">Worksheet!$L$498</definedName>
    <definedName name="Rupture93_Echu">Worksheet!$W$498</definedName>
    <definedName name="Rupture93_HT">Worksheet!$O$498</definedName>
    <definedName name="Rupture93_Moins_de_120_jours">Worksheet!$AA$498</definedName>
    <definedName name="Rupture93_Moins_de_30_jours">Worksheet!$X$498</definedName>
    <definedName name="Rupture93_Moins_de_60_jours">Worksheet!$Y$498</definedName>
    <definedName name="Rupture93_Moins_de_90_jours">Worksheet!$Z$498</definedName>
    <definedName name="Rupture93_Non_echu">Worksheet!$V$498</definedName>
    <definedName name="Rupture93_Plus_de_120_jours">Worksheet!$AB$498</definedName>
    <definedName name="Rupture93_Solde">Worksheet!$N$498</definedName>
    <definedName name="Rupture93_TVA_10">Worksheet!$R$498</definedName>
    <definedName name="Rupture93_TVA_2.1">Worksheet!$U$498</definedName>
    <definedName name="Rupture93_TVA_20">Worksheet!$Q$498</definedName>
    <definedName name="Rupture93_TVA_5.5">Worksheet!$T$498</definedName>
    <definedName name="Rupture94_Credit">Worksheet!$M$502</definedName>
    <definedName name="Rupture94_Debit">Worksheet!$L$502</definedName>
    <definedName name="Rupture94_Echu">Worksheet!$W$502</definedName>
    <definedName name="Rupture94_HT">Worksheet!$O$502</definedName>
    <definedName name="Rupture94_Moins_de_120_jours">Worksheet!$AA$502</definedName>
    <definedName name="Rupture94_Moins_de_30_jours">Worksheet!$X$502</definedName>
    <definedName name="Rupture94_Moins_de_60_jours">Worksheet!$Y$502</definedName>
    <definedName name="Rupture94_Moins_de_90_jours">Worksheet!$Z$502</definedName>
    <definedName name="Rupture94_Non_echu">Worksheet!$V$502</definedName>
    <definedName name="Rupture94_Plus_de_120_jours">Worksheet!$AB$502</definedName>
    <definedName name="Rupture94_Solde">Worksheet!$N$502</definedName>
    <definedName name="Rupture94_TVA_10">Worksheet!$R$502</definedName>
    <definedName name="Rupture94_TVA_2.1">Worksheet!$U$502</definedName>
    <definedName name="Rupture94_TVA_20">Worksheet!$Q$502</definedName>
    <definedName name="Rupture94_TVA_5.5">Worksheet!$T$502</definedName>
    <definedName name="Rupture95_Credit">Worksheet!$M$506</definedName>
    <definedName name="Rupture95_Debit">Worksheet!$L$506</definedName>
    <definedName name="Rupture95_Echu">Worksheet!$W$506</definedName>
    <definedName name="Rupture95_HT">Worksheet!$O$506</definedName>
    <definedName name="Rupture95_Moins_de_120_jours">Worksheet!$AA$506</definedName>
    <definedName name="Rupture95_Moins_de_30_jours">Worksheet!$X$506</definedName>
    <definedName name="Rupture95_Moins_de_60_jours">Worksheet!$Y$506</definedName>
    <definedName name="Rupture95_Moins_de_90_jours">Worksheet!$Z$506</definedName>
    <definedName name="Rupture95_Non_echu">Worksheet!$V$506</definedName>
    <definedName name="Rupture95_Plus_de_120_jours">Worksheet!$AB$506</definedName>
    <definedName name="Rupture95_Solde">Worksheet!$N$506</definedName>
    <definedName name="Rupture95_TVA_10">Worksheet!$R$506</definedName>
    <definedName name="Rupture95_TVA_2.1">Worksheet!$U$506</definedName>
    <definedName name="Rupture95_TVA_20">Worksheet!$Q$506</definedName>
    <definedName name="Rupture95_TVA_5.5">Worksheet!$T$506</definedName>
    <definedName name="Rupture96_Credit">Worksheet!$M$511</definedName>
    <definedName name="Rupture96_Debit">Worksheet!$L$511</definedName>
    <definedName name="Rupture96_Echu">Worksheet!$W$511</definedName>
    <definedName name="Rupture96_HT">Worksheet!$O$511</definedName>
    <definedName name="Rupture96_Moins_de_120_jours">Worksheet!$AA$511</definedName>
    <definedName name="Rupture96_Moins_de_30_jours">Worksheet!$X$511</definedName>
    <definedName name="Rupture96_Moins_de_60_jours">Worksheet!$Y$511</definedName>
    <definedName name="Rupture96_Moins_de_90_jours">Worksheet!$Z$511</definedName>
    <definedName name="Rupture96_Non_echu">Worksheet!$V$511</definedName>
    <definedName name="Rupture96_Plus_de_120_jours">Worksheet!$AB$511</definedName>
    <definedName name="Rupture96_Solde">Worksheet!$N$511</definedName>
    <definedName name="Rupture96_TVA_10">Worksheet!$R$511</definedName>
    <definedName name="Rupture96_TVA_2.1">Worksheet!$U$511</definedName>
    <definedName name="Rupture96_TVA_20">Worksheet!$Q$511</definedName>
    <definedName name="Rupture96_TVA_5.5">Worksheet!$T$511</definedName>
    <definedName name="Rupture97_Credit">Worksheet!$M$514</definedName>
    <definedName name="Rupture97_Debit">Worksheet!$L$514</definedName>
    <definedName name="Rupture97_Echu">Worksheet!$W$514</definedName>
    <definedName name="Rupture97_HT">Worksheet!$O$514</definedName>
    <definedName name="Rupture97_Moins_de_120_jours">Worksheet!$AA$514</definedName>
    <definedName name="Rupture97_Moins_de_30_jours">Worksheet!$X$514</definedName>
    <definedName name="Rupture97_Moins_de_60_jours">Worksheet!$Y$514</definedName>
    <definedName name="Rupture97_Moins_de_90_jours">Worksheet!$Z$514</definedName>
    <definedName name="Rupture97_Non_echu">Worksheet!$V$514</definedName>
    <definedName name="Rupture97_Plus_de_120_jours">Worksheet!$AB$514</definedName>
    <definedName name="Rupture97_Solde">Worksheet!$N$514</definedName>
    <definedName name="Rupture97_TVA_10">Worksheet!$R$514</definedName>
    <definedName name="Rupture97_TVA_2.1">Worksheet!$U$514</definedName>
    <definedName name="Rupture97_TVA_20">Worksheet!$Q$514</definedName>
    <definedName name="Rupture97_TVA_5.5">Worksheet!$T$514</definedName>
    <definedName name="Rupture98_Credit">Worksheet!$M$517</definedName>
    <definedName name="Rupture98_Debit">Worksheet!$L$517</definedName>
    <definedName name="Rupture98_Echu">Worksheet!$W$517</definedName>
    <definedName name="Rupture98_HT">Worksheet!$O$517</definedName>
    <definedName name="Rupture98_Moins_de_120_jours">Worksheet!$AA$517</definedName>
    <definedName name="Rupture98_Moins_de_30_jours">Worksheet!$X$517</definedName>
    <definedName name="Rupture98_Moins_de_60_jours">Worksheet!$Y$517</definedName>
    <definedName name="Rupture98_Moins_de_90_jours">Worksheet!$Z$517</definedName>
    <definedName name="Rupture98_Non_echu">Worksheet!$V$517</definedName>
    <definedName name="Rupture98_Plus_de_120_jours">Worksheet!$AB$517</definedName>
    <definedName name="Rupture98_Solde">Worksheet!$N$517</definedName>
    <definedName name="Rupture98_TVA_10">Worksheet!$R$517</definedName>
    <definedName name="Rupture98_TVA_2.1">Worksheet!$U$517</definedName>
    <definedName name="Rupture98_TVA_20">Worksheet!$Q$517</definedName>
    <definedName name="Rupture98_TVA_5.5">Worksheet!$T$517</definedName>
    <definedName name="Rupture99_Credit">Worksheet!$M$521</definedName>
    <definedName name="Rupture99_Debit">Worksheet!$L$521</definedName>
    <definedName name="Rupture99_Echu">Worksheet!$W$521</definedName>
    <definedName name="Rupture99_HT">Worksheet!$O$521</definedName>
    <definedName name="Rupture99_Moins_de_120_jours">Worksheet!$AA$521</definedName>
    <definedName name="Rupture99_Moins_de_30_jours">Worksheet!$X$521</definedName>
    <definedName name="Rupture99_Moins_de_60_jours">Worksheet!$Y$521</definedName>
    <definedName name="Rupture99_Moins_de_90_jours">Worksheet!$Z$521</definedName>
    <definedName name="Rupture99_Non_echu">Worksheet!$V$521</definedName>
    <definedName name="Rupture99_Plus_de_120_jours">Worksheet!$AB$521</definedName>
    <definedName name="Rupture99_Solde">Worksheet!$N$521</definedName>
    <definedName name="Rupture99_TVA_10">Worksheet!$R$521</definedName>
    <definedName name="Rupture99_TVA_2.1">Worksheet!$U$521</definedName>
    <definedName name="Rupture99_TVA_20">Worksheet!$Q$521</definedName>
    <definedName name="Rupture99_TVA_5.5">Worksheet!$T$521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558" i="1" l="1"/>
  <c r="AA1558" i="1"/>
  <c r="Z1558" i="1"/>
  <c r="Y1558" i="1"/>
  <c r="X1558" i="1"/>
  <c r="W1558" i="1"/>
  <c r="V1558" i="1"/>
  <c r="U1558" i="1"/>
  <c r="T1558" i="1"/>
  <c r="R1558" i="1"/>
  <c r="Q1558" i="1"/>
  <c r="O1558" i="1"/>
  <c r="N1558" i="1"/>
  <c r="M1558" i="1"/>
  <c r="L1558" i="1"/>
  <c r="AB1555" i="1"/>
  <c r="AA1555" i="1"/>
  <c r="Z1555" i="1"/>
  <c r="Y1555" i="1"/>
  <c r="X1555" i="1"/>
  <c r="W1555" i="1"/>
  <c r="V1555" i="1"/>
  <c r="U1555" i="1"/>
  <c r="T1555" i="1"/>
  <c r="R1555" i="1"/>
  <c r="Q1555" i="1"/>
  <c r="O1555" i="1"/>
  <c r="N1555" i="1"/>
  <c r="M1555" i="1"/>
  <c r="L1555" i="1"/>
  <c r="AB1550" i="1"/>
  <c r="AA1550" i="1"/>
  <c r="Z1550" i="1"/>
  <c r="Y1550" i="1"/>
  <c r="X1550" i="1"/>
  <c r="W1550" i="1"/>
  <c r="V1550" i="1"/>
  <c r="U1550" i="1"/>
  <c r="T1550" i="1"/>
  <c r="R1550" i="1"/>
  <c r="Q1550" i="1"/>
  <c r="O1550" i="1"/>
  <c r="N1550" i="1"/>
  <c r="M1550" i="1"/>
  <c r="L1550" i="1"/>
  <c r="AB1547" i="1"/>
  <c r="AA1547" i="1"/>
  <c r="Z1547" i="1"/>
  <c r="Y1547" i="1"/>
  <c r="X1547" i="1"/>
  <c r="W1547" i="1"/>
  <c r="V1547" i="1"/>
  <c r="U1547" i="1"/>
  <c r="T1547" i="1"/>
  <c r="R1547" i="1"/>
  <c r="Q1547" i="1"/>
  <c r="O1547" i="1"/>
  <c r="N1547" i="1"/>
  <c r="M1547" i="1"/>
  <c r="L1547" i="1"/>
  <c r="AB1539" i="1"/>
  <c r="AA1539" i="1"/>
  <c r="Z1539" i="1"/>
  <c r="Y1539" i="1"/>
  <c r="X1539" i="1"/>
  <c r="W1539" i="1"/>
  <c r="V1539" i="1"/>
  <c r="U1539" i="1"/>
  <c r="T1539" i="1"/>
  <c r="R1539" i="1"/>
  <c r="Q1539" i="1"/>
  <c r="O1539" i="1"/>
  <c r="N1539" i="1"/>
  <c r="M1539" i="1"/>
  <c r="L1539" i="1"/>
  <c r="AB1536" i="1"/>
  <c r="AA1536" i="1"/>
  <c r="Z1536" i="1"/>
  <c r="Y1536" i="1"/>
  <c r="X1536" i="1"/>
  <c r="W1536" i="1"/>
  <c r="V1536" i="1"/>
  <c r="U1536" i="1"/>
  <c r="T1536" i="1"/>
  <c r="R1536" i="1"/>
  <c r="Q1536" i="1"/>
  <c r="O1536" i="1"/>
  <c r="N1536" i="1"/>
  <c r="M1536" i="1"/>
  <c r="L1536" i="1"/>
  <c r="AB1532" i="1"/>
  <c r="AA1532" i="1"/>
  <c r="Z1532" i="1"/>
  <c r="Y1532" i="1"/>
  <c r="X1532" i="1"/>
  <c r="W1532" i="1"/>
  <c r="V1532" i="1"/>
  <c r="U1532" i="1"/>
  <c r="T1532" i="1"/>
  <c r="R1532" i="1"/>
  <c r="Q1532" i="1"/>
  <c r="O1532" i="1"/>
  <c r="N1532" i="1"/>
  <c r="M1532" i="1"/>
  <c r="L1532" i="1"/>
  <c r="AB1529" i="1"/>
  <c r="AA1529" i="1"/>
  <c r="Z1529" i="1"/>
  <c r="Y1529" i="1"/>
  <c r="X1529" i="1"/>
  <c r="W1529" i="1"/>
  <c r="V1529" i="1"/>
  <c r="U1529" i="1"/>
  <c r="T1529" i="1"/>
  <c r="R1529" i="1"/>
  <c r="Q1529" i="1"/>
  <c r="O1529" i="1"/>
  <c r="N1529" i="1"/>
  <c r="M1529" i="1"/>
  <c r="L1529" i="1"/>
  <c r="AB1526" i="1"/>
  <c r="AA1526" i="1"/>
  <c r="Z1526" i="1"/>
  <c r="Y1526" i="1"/>
  <c r="X1526" i="1"/>
  <c r="W1526" i="1"/>
  <c r="V1526" i="1"/>
  <c r="U1526" i="1"/>
  <c r="T1526" i="1"/>
  <c r="R1526" i="1"/>
  <c r="Q1526" i="1"/>
  <c r="O1526" i="1"/>
  <c r="N1526" i="1"/>
  <c r="M1526" i="1"/>
  <c r="L1526" i="1"/>
  <c r="AB1522" i="1"/>
  <c r="AA1522" i="1"/>
  <c r="Z1522" i="1"/>
  <c r="Y1522" i="1"/>
  <c r="X1522" i="1"/>
  <c r="W1522" i="1"/>
  <c r="V1522" i="1"/>
  <c r="U1522" i="1"/>
  <c r="T1522" i="1"/>
  <c r="R1522" i="1"/>
  <c r="Q1522" i="1"/>
  <c r="O1522" i="1"/>
  <c r="N1522" i="1"/>
  <c r="M1522" i="1"/>
  <c r="L1522" i="1"/>
  <c r="AB1516" i="1"/>
  <c r="AA1516" i="1"/>
  <c r="Z1516" i="1"/>
  <c r="Y1516" i="1"/>
  <c r="X1516" i="1"/>
  <c r="W1516" i="1"/>
  <c r="V1516" i="1"/>
  <c r="U1516" i="1"/>
  <c r="T1516" i="1"/>
  <c r="R1516" i="1"/>
  <c r="Q1516" i="1"/>
  <c r="O1516" i="1"/>
  <c r="N1516" i="1"/>
  <c r="M1516" i="1"/>
  <c r="L1516" i="1"/>
  <c r="AB1512" i="1"/>
  <c r="AA1512" i="1"/>
  <c r="Z1512" i="1"/>
  <c r="Y1512" i="1"/>
  <c r="X1512" i="1"/>
  <c r="W1512" i="1"/>
  <c r="V1512" i="1"/>
  <c r="U1512" i="1"/>
  <c r="T1512" i="1"/>
  <c r="R1512" i="1"/>
  <c r="Q1512" i="1"/>
  <c r="O1512" i="1"/>
  <c r="N1512" i="1"/>
  <c r="M1512" i="1"/>
  <c r="L1512" i="1"/>
  <c r="AB1509" i="1"/>
  <c r="AA1509" i="1"/>
  <c r="Z1509" i="1"/>
  <c r="Y1509" i="1"/>
  <c r="X1509" i="1"/>
  <c r="W1509" i="1"/>
  <c r="V1509" i="1"/>
  <c r="U1509" i="1"/>
  <c r="T1509" i="1"/>
  <c r="R1509" i="1"/>
  <c r="Q1509" i="1"/>
  <c r="O1509" i="1"/>
  <c r="N1509" i="1"/>
  <c r="M1509" i="1"/>
  <c r="L1509" i="1"/>
  <c r="AB1505" i="1"/>
  <c r="AA1505" i="1"/>
  <c r="Z1505" i="1"/>
  <c r="Y1505" i="1"/>
  <c r="X1505" i="1"/>
  <c r="W1505" i="1"/>
  <c r="V1505" i="1"/>
  <c r="U1505" i="1"/>
  <c r="T1505" i="1"/>
  <c r="R1505" i="1"/>
  <c r="Q1505" i="1"/>
  <c r="O1505" i="1"/>
  <c r="N1505" i="1"/>
  <c r="M1505" i="1"/>
  <c r="L1505" i="1"/>
  <c r="AB1499" i="1"/>
  <c r="AA1499" i="1"/>
  <c r="Z1499" i="1"/>
  <c r="Y1499" i="1"/>
  <c r="X1499" i="1"/>
  <c r="W1499" i="1"/>
  <c r="V1499" i="1"/>
  <c r="U1499" i="1"/>
  <c r="T1499" i="1"/>
  <c r="R1499" i="1"/>
  <c r="Q1499" i="1"/>
  <c r="O1499" i="1"/>
  <c r="N1499" i="1"/>
  <c r="M1499" i="1"/>
  <c r="L1499" i="1"/>
  <c r="AB1496" i="1"/>
  <c r="AA1496" i="1"/>
  <c r="Z1496" i="1"/>
  <c r="Y1496" i="1"/>
  <c r="X1496" i="1"/>
  <c r="W1496" i="1"/>
  <c r="V1496" i="1"/>
  <c r="U1496" i="1"/>
  <c r="T1496" i="1"/>
  <c r="R1496" i="1"/>
  <c r="Q1496" i="1"/>
  <c r="O1496" i="1"/>
  <c r="N1496" i="1"/>
  <c r="M1496" i="1"/>
  <c r="L1496" i="1"/>
  <c r="AB1490" i="1"/>
  <c r="AA1490" i="1"/>
  <c r="Z1490" i="1"/>
  <c r="Y1490" i="1"/>
  <c r="X1490" i="1"/>
  <c r="W1490" i="1"/>
  <c r="V1490" i="1"/>
  <c r="U1490" i="1"/>
  <c r="T1490" i="1"/>
  <c r="R1490" i="1"/>
  <c r="Q1490" i="1"/>
  <c r="O1490" i="1"/>
  <c r="N1490" i="1"/>
  <c r="M1490" i="1"/>
  <c r="L1490" i="1"/>
  <c r="AB1487" i="1"/>
  <c r="AA1487" i="1"/>
  <c r="Z1487" i="1"/>
  <c r="Y1487" i="1"/>
  <c r="X1487" i="1"/>
  <c r="W1487" i="1"/>
  <c r="V1487" i="1"/>
  <c r="U1487" i="1"/>
  <c r="T1487" i="1"/>
  <c r="R1487" i="1"/>
  <c r="Q1487" i="1"/>
  <c r="O1487" i="1"/>
  <c r="N1487" i="1"/>
  <c r="M1487" i="1"/>
  <c r="L1487" i="1"/>
  <c r="AB1484" i="1"/>
  <c r="AA1484" i="1"/>
  <c r="Z1484" i="1"/>
  <c r="Y1484" i="1"/>
  <c r="X1484" i="1"/>
  <c r="W1484" i="1"/>
  <c r="V1484" i="1"/>
  <c r="U1484" i="1"/>
  <c r="T1484" i="1"/>
  <c r="R1484" i="1"/>
  <c r="Q1484" i="1"/>
  <c r="O1484" i="1"/>
  <c r="N1484" i="1"/>
  <c r="M1484" i="1"/>
  <c r="L1484" i="1"/>
  <c r="AB1480" i="1"/>
  <c r="AA1480" i="1"/>
  <c r="Z1480" i="1"/>
  <c r="Y1480" i="1"/>
  <c r="X1480" i="1"/>
  <c r="W1480" i="1"/>
  <c r="V1480" i="1"/>
  <c r="U1480" i="1"/>
  <c r="T1480" i="1"/>
  <c r="R1480" i="1"/>
  <c r="Q1480" i="1"/>
  <c r="O1480" i="1"/>
  <c r="N1480" i="1"/>
  <c r="M1480" i="1"/>
  <c r="L1480" i="1"/>
  <c r="AB1476" i="1"/>
  <c r="AA1476" i="1"/>
  <c r="Z1476" i="1"/>
  <c r="Y1476" i="1"/>
  <c r="X1476" i="1"/>
  <c r="W1476" i="1"/>
  <c r="V1476" i="1"/>
  <c r="U1476" i="1"/>
  <c r="T1476" i="1"/>
  <c r="R1476" i="1"/>
  <c r="Q1476" i="1"/>
  <c r="O1476" i="1"/>
  <c r="N1476" i="1"/>
  <c r="M1476" i="1"/>
  <c r="L1476" i="1"/>
  <c r="AB1473" i="1"/>
  <c r="AA1473" i="1"/>
  <c r="Z1473" i="1"/>
  <c r="Y1473" i="1"/>
  <c r="X1473" i="1"/>
  <c r="W1473" i="1"/>
  <c r="V1473" i="1"/>
  <c r="U1473" i="1"/>
  <c r="T1473" i="1"/>
  <c r="R1473" i="1"/>
  <c r="Q1473" i="1"/>
  <c r="O1473" i="1"/>
  <c r="N1473" i="1"/>
  <c r="M1473" i="1"/>
  <c r="L1473" i="1"/>
  <c r="AB1470" i="1"/>
  <c r="AA1470" i="1"/>
  <c r="Z1470" i="1"/>
  <c r="Y1470" i="1"/>
  <c r="X1470" i="1"/>
  <c r="W1470" i="1"/>
  <c r="V1470" i="1"/>
  <c r="U1470" i="1"/>
  <c r="T1470" i="1"/>
  <c r="R1470" i="1"/>
  <c r="Q1470" i="1"/>
  <c r="O1470" i="1"/>
  <c r="N1470" i="1"/>
  <c r="M1470" i="1"/>
  <c r="L1470" i="1"/>
  <c r="AB1466" i="1"/>
  <c r="AA1466" i="1"/>
  <c r="Z1466" i="1"/>
  <c r="Y1466" i="1"/>
  <c r="X1466" i="1"/>
  <c r="W1466" i="1"/>
  <c r="V1466" i="1"/>
  <c r="U1466" i="1"/>
  <c r="T1466" i="1"/>
  <c r="R1466" i="1"/>
  <c r="Q1466" i="1"/>
  <c r="O1466" i="1"/>
  <c r="N1466" i="1"/>
  <c r="M1466" i="1"/>
  <c r="L1466" i="1"/>
  <c r="AB1461" i="1"/>
  <c r="AA1461" i="1"/>
  <c r="Z1461" i="1"/>
  <c r="Y1461" i="1"/>
  <c r="X1461" i="1"/>
  <c r="W1461" i="1"/>
  <c r="V1461" i="1"/>
  <c r="U1461" i="1"/>
  <c r="T1461" i="1"/>
  <c r="R1461" i="1"/>
  <c r="Q1461" i="1"/>
  <c r="O1461" i="1"/>
  <c r="N1461" i="1"/>
  <c r="M1461" i="1"/>
  <c r="L1461" i="1"/>
  <c r="AB1458" i="1"/>
  <c r="AA1458" i="1"/>
  <c r="Z1458" i="1"/>
  <c r="Y1458" i="1"/>
  <c r="X1458" i="1"/>
  <c r="W1458" i="1"/>
  <c r="V1458" i="1"/>
  <c r="U1458" i="1"/>
  <c r="T1458" i="1"/>
  <c r="R1458" i="1"/>
  <c r="Q1458" i="1"/>
  <c r="O1458" i="1"/>
  <c r="N1458" i="1"/>
  <c r="M1458" i="1"/>
  <c r="L1458" i="1"/>
  <c r="AB1455" i="1"/>
  <c r="AA1455" i="1"/>
  <c r="Z1455" i="1"/>
  <c r="Y1455" i="1"/>
  <c r="X1455" i="1"/>
  <c r="W1455" i="1"/>
  <c r="V1455" i="1"/>
  <c r="U1455" i="1"/>
  <c r="T1455" i="1"/>
  <c r="R1455" i="1"/>
  <c r="Q1455" i="1"/>
  <c r="O1455" i="1"/>
  <c r="N1455" i="1"/>
  <c r="M1455" i="1"/>
  <c r="L1455" i="1"/>
  <c r="AB1451" i="1"/>
  <c r="AA1451" i="1"/>
  <c r="Z1451" i="1"/>
  <c r="Y1451" i="1"/>
  <c r="X1451" i="1"/>
  <c r="W1451" i="1"/>
  <c r="V1451" i="1"/>
  <c r="U1451" i="1"/>
  <c r="T1451" i="1"/>
  <c r="R1451" i="1"/>
  <c r="Q1451" i="1"/>
  <c r="O1451" i="1"/>
  <c r="N1451" i="1"/>
  <c r="M1451" i="1"/>
  <c r="L1451" i="1"/>
  <c r="AB1448" i="1"/>
  <c r="AA1448" i="1"/>
  <c r="Z1448" i="1"/>
  <c r="Y1448" i="1"/>
  <c r="X1448" i="1"/>
  <c r="W1448" i="1"/>
  <c r="V1448" i="1"/>
  <c r="U1448" i="1"/>
  <c r="T1448" i="1"/>
  <c r="R1448" i="1"/>
  <c r="Q1448" i="1"/>
  <c r="O1448" i="1"/>
  <c r="N1448" i="1"/>
  <c r="M1448" i="1"/>
  <c r="L1448" i="1"/>
  <c r="AB1445" i="1"/>
  <c r="AA1445" i="1"/>
  <c r="Z1445" i="1"/>
  <c r="Y1445" i="1"/>
  <c r="X1445" i="1"/>
  <c r="W1445" i="1"/>
  <c r="V1445" i="1"/>
  <c r="U1445" i="1"/>
  <c r="T1445" i="1"/>
  <c r="R1445" i="1"/>
  <c r="Q1445" i="1"/>
  <c r="O1445" i="1"/>
  <c r="N1445" i="1"/>
  <c r="M1445" i="1"/>
  <c r="L1445" i="1"/>
  <c r="AB1441" i="1"/>
  <c r="AA1441" i="1"/>
  <c r="Z1441" i="1"/>
  <c r="Y1441" i="1"/>
  <c r="X1441" i="1"/>
  <c r="W1441" i="1"/>
  <c r="V1441" i="1"/>
  <c r="U1441" i="1"/>
  <c r="T1441" i="1"/>
  <c r="R1441" i="1"/>
  <c r="Q1441" i="1"/>
  <c r="O1441" i="1"/>
  <c r="N1441" i="1"/>
  <c r="M1441" i="1"/>
  <c r="L1441" i="1"/>
  <c r="AB1438" i="1"/>
  <c r="AA1438" i="1"/>
  <c r="Z1438" i="1"/>
  <c r="Y1438" i="1"/>
  <c r="X1438" i="1"/>
  <c r="W1438" i="1"/>
  <c r="V1438" i="1"/>
  <c r="U1438" i="1"/>
  <c r="T1438" i="1"/>
  <c r="R1438" i="1"/>
  <c r="Q1438" i="1"/>
  <c r="O1438" i="1"/>
  <c r="N1438" i="1"/>
  <c r="M1438" i="1"/>
  <c r="L1438" i="1"/>
  <c r="AB1435" i="1"/>
  <c r="AA1435" i="1"/>
  <c r="Z1435" i="1"/>
  <c r="Y1435" i="1"/>
  <c r="X1435" i="1"/>
  <c r="W1435" i="1"/>
  <c r="V1435" i="1"/>
  <c r="U1435" i="1"/>
  <c r="T1435" i="1"/>
  <c r="R1435" i="1"/>
  <c r="Q1435" i="1"/>
  <c r="O1435" i="1"/>
  <c r="N1435" i="1"/>
  <c r="M1435" i="1"/>
  <c r="L1435" i="1"/>
  <c r="AB1432" i="1"/>
  <c r="AA1432" i="1"/>
  <c r="Z1432" i="1"/>
  <c r="Y1432" i="1"/>
  <c r="X1432" i="1"/>
  <c r="W1432" i="1"/>
  <c r="V1432" i="1"/>
  <c r="U1432" i="1"/>
  <c r="T1432" i="1"/>
  <c r="R1432" i="1"/>
  <c r="Q1432" i="1"/>
  <c r="O1432" i="1"/>
  <c r="N1432" i="1"/>
  <c r="M1432" i="1"/>
  <c r="L1432" i="1"/>
  <c r="AB1426" i="1"/>
  <c r="AA1426" i="1"/>
  <c r="Z1426" i="1"/>
  <c r="Y1426" i="1"/>
  <c r="X1426" i="1"/>
  <c r="W1426" i="1"/>
  <c r="V1426" i="1"/>
  <c r="U1426" i="1"/>
  <c r="T1426" i="1"/>
  <c r="R1426" i="1"/>
  <c r="Q1426" i="1"/>
  <c r="O1426" i="1"/>
  <c r="N1426" i="1"/>
  <c r="M1426" i="1"/>
  <c r="L1426" i="1"/>
  <c r="AB1422" i="1"/>
  <c r="AA1422" i="1"/>
  <c r="Z1422" i="1"/>
  <c r="Y1422" i="1"/>
  <c r="X1422" i="1"/>
  <c r="W1422" i="1"/>
  <c r="V1422" i="1"/>
  <c r="U1422" i="1"/>
  <c r="T1422" i="1"/>
  <c r="R1422" i="1"/>
  <c r="Q1422" i="1"/>
  <c r="O1422" i="1"/>
  <c r="N1422" i="1"/>
  <c r="M1422" i="1"/>
  <c r="L1422" i="1"/>
  <c r="AB1417" i="1"/>
  <c r="AA1417" i="1"/>
  <c r="Z1417" i="1"/>
  <c r="Y1417" i="1"/>
  <c r="X1417" i="1"/>
  <c r="W1417" i="1"/>
  <c r="V1417" i="1"/>
  <c r="U1417" i="1"/>
  <c r="T1417" i="1"/>
  <c r="R1417" i="1"/>
  <c r="Q1417" i="1"/>
  <c r="O1417" i="1"/>
  <c r="N1417" i="1"/>
  <c r="M1417" i="1"/>
  <c r="L1417" i="1"/>
  <c r="AB1414" i="1"/>
  <c r="AA1414" i="1"/>
  <c r="Z1414" i="1"/>
  <c r="Y1414" i="1"/>
  <c r="X1414" i="1"/>
  <c r="W1414" i="1"/>
  <c r="V1414" i="1"/>
  <c r="U1414" i="1"/>
  <c r="T1414" i="1"/>
  <c r="R1414" i="1"/>
  <c r="Q1414" i="1"/>
  <c r="O1414" i="1"/>
  <c r="N1414" i="1"/>
  <c r="M1414" i="1"/>
  <c r="L1414" i="1"/>
  <c r="AB1409" i="1"/>
  <c r="AA1409" i="1"/>
  <c r="Z1409" i="1"/>
  <c r="Y1409" i="1"/>
  <c r="X1409" i="1"/>
  <c r="W1409" i="1"/>
  <c r="V1409" i="1"/>
  <c r="U1409" i="1"/>
  <c r="T1409" i="1"/>
  <c r="R1409" i="1"/>
  <c r="Q1409" i="1"/>
  <c r="O1409" i="1"/>
  <c r="N1409" i="1"/>
  <c r="M1409" i="1"/>
  <c r="L1409" i="1"/>
  <c r="AB1404" i="1"/>
  <c r="AA1404" i="1"/>
  <c r="Z1404" i="1"/>
  <c r="Y1404" i="1"/>
  <c r="X1404" i="1"/>
  <c r="W1404" i="1"/>
  <c r="V1404" i="1"/>
  <c r="U1404" i="1"/>
  <c r="T1404" i="1"/>
  <c r="R1404" i="1"/>
  <c r="Q1404" i="1"/>
  <c r="O1404" i="1"/>
  <c r="N1404" i="1"/>
  <c r="M1404" i="1"/>
  <c r="L1404" i="1"/>
  <c r="AB1401" i="1"/>
  <c r="AA1401" i="1"/>
  <c r="Z1401" i="1"/>
  <c r="Y1401" i="1"/>
  <c r="X1401" i="1"/>
  <c r="W1401" i="1"/>
  <c r="V1401" i="1"/>
  <c r="U1401" i="1"/>
  <c r="T1401" i="1"/>
  <c r="R1401" i="1"/>
  <c r="Q1401" i="1"/>
  <c r="O1401" i="1"/>
  <c r="N1401" i="1"/>
  <c r="M1401" i="1"/>
  <c r="L1401" i="1"/>
  <c r="AB1398" i="1"/>
  <c r="AA1398" i="1"/>
  <c r="Z1398" i="1"/>
  <c r="Y1398" i="1"/>
  <c r="X1398" i="1"/>
  <c r="W1398" i="1"/>
  <c r="V1398" i="1"/>
  <c r="U1398" i="1"/>
  <c r="T1398" i="1"/>
  <c r="R1398" i="1"/>
  <c r="Q1398" i="1"/>
  <c r="O1398" i="1"/>
  <c r="N1398" i="1"/>
  <c r="M1398" i="1"/>
  <c r="L1398" i="1"/>
  <c r="AB1395" i="1"/>
  <c r="AA1395" i="1"/>
  <c r="Z1395" i="1"/>
  <c r="Y1395" i="1"/>
  <c r="X1395" i="1"/>
  <c r="W1395" i="1"/>
  <c r="V1395" i="1"/>
  <c r="U1395" i="1"/>
  <c r="T1395" i="1"/>
  <c r="R1395" i="1"/>
  <c r="Q1395" i="1"/>
  <c r="O1395" i="1"/>
  <c r="N1395" i="1"/>
  <c r="M1395" i="1"/>
  <c r="L1395" i="1"/>
  <c r="AB1389" i="1"/>
  <c r="AA1389" i="1"/>
  <c r="Z1389" i="1"/>
  <c r="Y1389" i="1"/>
  <c r="X1389" i="1"/>
  <c r="W1389" i="1"/>
  <c r="V1389" i="1"/>
  <c r="U1389" i="1"/>
  <c r="T1389" i="1"/>
  <c r="R1389" i="1"/>
  <c r="Q1389" i="1"/>
  <c r="O1389" i="1"/>
  <c r="N1389" i="1"/>
  <c r="M1389" i="1"/>
  <c r="L1389" i="1"/>
  <c r="AB1386" i="1"/>
  <c r="AA1386" i="1"/>
  <c r="Z1386" i="1"/>
  <c r="Y1386" i="1"/>
  <c r="X1386" i="1"/>
  <c r="W1386" i="1"/>
  <c r="V1386" i="1"/>
  <c r="U1386" i="1"/>
  <c r="T1386" i="1"/>
  <c r="R1386" i="1"/>
  <c r="Q1386" i="1"/>
  <c r="O1386" i="1"/>
  <c r="N1386" i="1"/>
  <c r="M1386" i="1"/>
  <c r="L1386" i="1"/>
  <c r="AB1381" i="1"/>
  <c r="AA1381" i="1"/>
  <c r="Z1381" i="1"/>
  <c r="Y1381" i="1"/>
  <c r="X1381" i="1"/>
  <c r="W1381" i="1"/>
  <c r="V1381" i="1"/>
  <c r="U1381" i="1"/>
  <c r="T1381" i="1"/>
  <c r="R1381" i="1"/>
  <c r="Q1381" i="1"/>
  <c r="O1381" i="1"/>
  <c r="N1381" i="1"/>
  <c r="M1381" i="1"/>
  <c r="L1381" i="1"/>
  <c r="AB1376" i="1"/>
  <c r="AA1376" i="1"/>
  <c r="Z1376" i="1"/>
  <c r="Y1376" i="1"/>
  <c r="X1376" i="1"/>
  <c r="W1376" i="1"/>
  <c r="V1376" i="1"/>
  <c r="U1376" i="1"/>
  <c r="T1376" i="1"/>
  <c r="R1376" i="1"/>
  <c r="Q1376" i="1"/>
  <c r="O1376" i="1"/>
  <c r="N1376" i="1"/>
  <c r="M1376" i="1"/>
  <c r="L1376" i="1"/>
  <c r="AB1373" i="1"/>
  <c r="AA1373" i="1"/>
  <c r="Z1373" i="1"/>
  <c r="Y1373" i="1"/>
  <c r="X1373" i="1"/>
  <c r="W1373" i="1"/>
  <c r="V1373" i="1"/>
  <c r="U1373" i="1"/>
  <c r="T1373" i="1"/>
  <c r="R1373" i="1"/>
  <c r="Q1373" i="1"/>
  <c r="O1373" i="1"/>
  <c r="N1373" i="1"/>
  <c r="M1373" i="1"/>
  <c r="L1373" i="1"/>
  <c r="AB1370" i="1"/>
  <c r="AA1370" i="1"/>
  <c r="Z1370" i="1"/>
  <c r="Y1370" i="1"/>
  <c r="X1370" i="1"/>
  <c r="W1370" i="1"/>
  <c r="V1370" i="1"/>
  <c r="U1370" i="1"/>
  <c r="T1370" i="1"/>
  <c r="R1370" i="1"/>
  <c r="Q1370" i="1"/>
  <c r="O1370" i="1"/>
  <c r="N1370" i="1"/>
  <c r="M1370" i="1"/>
  <c r="L1370" i="1"/>
  <c r="AB1366" i="1"/>
  <c r="AA1366" i="1"/>
  <c r="Z1366" i="1"/>
  <c r="Y1366" i="1"/>
  <c r="X1366" i="1"/>
  <c r="W1366" i="1"/>
  <c r="V1366" i="1"/>
  <c r="U1366" i="1"/>
  <c r="T1366" i="1"/>
  <c r="R1366" i="1"/>
  <c r="Q1366" i="1"/>
  <c r="O1366" i="1"/>
  <c r="N1366" i="1"/>
  <c r="M1366" i="1"/>
  <c r="L1366" i="1"/>
  <c r="AB1361" i="1"/>
  <c r="AA1361" i="1"/>
  <c r="Z1361" i="1"/>
  <c r="Y1361" i="1"/>
  <c r="X1361" i="1"/>
  <c r="W1361" i="1"/>
  <c r="V1361" i="1"/>
  <c r="U1361" i="1"/>
  <c r="T1361" i="1"/>
  <c r="R1361" i="1"/>
  <c r="Q1361" i="1"/>
  <c r="O1361" i="1"/>
  <c r="N1361" i="1"/>
  <c r="M1361" i="1"/>
  <c r="L1361" i="1"/>
  <c r="AB1356" i="1"/>
  <c r="AA1356" i="1"/>
  <c r="Z1356" i="1"/>
  <c r="Y1356" i="1"/>
  <c r="X1356" i="1"/>
  <c r="W1356" i="1"/>
  <c r="V1356" i="1"/>
  <c r="U1356" i="1"/>
  <c r="T1356" i="1"/>
  <c r="R1356" i="1"/>
  <c r="Q1356" i="1"/>
  <c r="O1356" i="1"/>
  <c r="N1356" i="1"/>
  <c r="M1356" i="1"/>
  <c r="L1356" i="1"/>
  <c r="AB1351" i="1"/>
  <c r="AA1351" i="1"/>
  <c r="Z1351" i="1"/>
  <c r="Y1351" i="1"/>
  <c r="X1351" i="1"/>
  <c r="W1351" i="1"/>
  <c r="V1351" i="1"/>
  <c r="U1351" i="1"/>
  <c r="T1351" i="1"/>
  <c r="R1351" i="1"/>
  <c r="Q1351" i="1"/>
  <c r="O1351" i="1"/>
  <c r="N1351" i="1"/>
  <c r="M1351" i="1"/>
  <c r="L1351" i="1"/>
  <c r="AB1345" i="1"/>
  <c r="AA1345" i="1"/>
  <c r="Z1345" i="1"/>
  <c r="Y1345" i="1"/>
  <c r="X1345" i="1"/>
  <c r="W1345" i="1"/>
  <c r="V1345" i="1"/>
  <c r="U1345" i="1"/>
  <c r="T1345" i="1"/>
  <c r="R1345" i="1"/>
  <c r="Q1345" i="1"/>
  <c r="O1345" i="1"/>
  <c r="N1345" i="1"/>
  <c r="M1345" i="1"/>
  <c r="L1345" i="1"/>
  <c r="AB1342" i="1"/>
  <c r="AA1342" i="1"/>
  <c r="Z1342" i="1"/>
  <c r="Y1342" i="1"/>
  <c r="X1342" i="1"/>
  <c r="W1342" i="1"/>
  <c r="V1342" i="1"/>
  <c r="U1342" i="1"/>
  <c r="T1342" i="1"/>
  <c r="R1342" i="1"/>
  <c r="Q1342" i="1"/>
  <c r="O1342" i="1"/>
  <c r="N1342" i="1"/>
  <c r="M1342" i="1"/>
  <c r="L1342" i="1"/>
  <c r="AB1337" i="1"/>
  <c r="AA1337" i="1"/>
  <c r="Z1337" i="1"/>
  <c r="Y1337" i="1"/>
  <c r="X1337" i="1"/>
  <c r="W1337" i="1"/>
  <c r="V1337" i="1"/>
  <c r="U1337" i="1"/>
  <c r="T1337" i="1"/>
  <c r="R1337" i="1"/>
  <c r="Q1337" i="1"/>
  <c r="O1337" i="1"/>
  <c r="N1337" i="1"/>
  <c r="M1337" i="1"/>
  <c r="L1337" i="1"/>
  <c r="AB1334" i="1"/>
  <c r="AA1334" i="1"/>
  <c r="Z1334" i="1"/>
  <c r="Y1334" i="1"/>
  <c r="X1334" i="1"/>
  <c r="W1334" i="1"/>
  <c r="V1334" i="1"/>
  <c r="U1334" i="1"/>
  <c r="T1334" i="1"/>
  <c r="R1334" i="1"/>
  <c r="Q1334" i="1"/>
  <c r="O1334" i="1"/>
  <c r="N1334" i="1"/>
  <c r="M1334" i="1"/>
  <c r="L1334" i="1"/>
  <c r="AB1323" i="1"/>
  <c r="AA1323" i="1"/>
  <c r="Z1323" i="1"/>
  <c r="Y1323" i="1"/>
  <c r="X1323" i="1"/>
  <c r="W1323" i="1"/>
  <c r="V1323" i="1"/>
  <c r="U1323" i="1"/>
  <c r="T1323" i="1"/>
  <c r="R1323" i="1"/>
  <c r="Q1323" i="1"/>
  <c r="O1323" i="1"/>
  <c r="N1323" i="1"/>
  <c r="M1323" i="1"/>
  <c r="L1323" i="1"/>
  <c r="AB1320" i="1"/>
  <c r="AA1320" i="1"/>
  <c r="Z1320" i="1"/>
  <c r="Y1320" i="1"/>
  <c r="X1320" i="1"/>
  <c r="W1320" i="1"/>
  <c r="V1320" i="1"/>
  <c r="U1320" i="1"/>
  <c r="T1320" i="1"/>
  <c r="R1320" i="1"/>
  <c r="Q1320" i="1"/>
  <c r="O1320" i="1"/>
  <c r="N1320" i="1"/>
  <c r="M1320" i="1"/>
  <c r="L1320" i="1"/>
  <c r="AB1315" i="1"/>
  <c r="AA1315" i="1"/>
  <c r="Z1315" i="1"/>
  <c r="Y1315" i="1"/>
  <c r="X1315" i="1"/>
  <c r="W1315" i="1"/>
  <c r="V1315" i="1"/>
  <c r="U1315" i="1"/>
  <c r="T1315" i="1"/>
  <c r="R1315" i="1"/>
  <c r="Q1315" i="1"/>
  <c r="O1315" i="1"/>
  <c r="N1315" i="1"/>
  <c r="M1315" i="1"/>
  <c r="L1315" i="1"/>
  <c r="AB1311" i="1"/>
  <c r="AA1311" i="1"/>
  <c r="Z1311" i="1"/>
  <c r="Y1311" i="1"/>
  <c r="X1311" i="1"/>
  <c r="W1311" i="1"/>
  <c r="V1311" i="1"/>
  <c r="U1311" i="1"/>
  <c r="T1311" i="1"/>
  <c r="R1311" i="1"/>
  <c r="Q1311" i="1"/>
  <c r="O1311" i="1"/>
  <c r="N1311" i="1"/>
  <c r="M1311" i="1"/>
  <c r="L1311" i="1"/>
  <c r="AB1305" i="1"/>
  <c r="AA1305" i="1"/>
  <c r="Z1305" i="1"/>
  <c r="Y1305" i="1"/>
  <c r="X1305" i="1"/>
  <c r="W1305" i="1"/>
  <c r="V1305" i="1"/>
  <c r="U1305" i="1"/>
  <c r="T1305" i="1"/>
  <c r="R1305" i="1"/>
  <c r="Q1305" i="1"/>
  <c r="O1305" i="1"/>
  <c r="N1305" i="1"/>
  <c r="M1305" i="1"/>
  <c r="L1305" i="1"/>
  <c r="AB1301" i="1"/>
  <c r="AA1301" i="1"/>
  <c r="Z1301" i="1"/>
  <c r="Y1301" i="1"/>
  <c r="X1301" i="1"/>
  <c r="W1301" i="1"/>
  <c r="V1301" i="1"/>
  <c r="U1301" i="1"/>
  <c r="T1301" i="1"/>
  <c r="R1301" i="1"/>
  <c r="Q1301" i="1"/>
  <c r="O1301" i="1"/>
  <c r="N1301" i="1"/>
  <c r="M1301" i="1"/>
  <c r="L1301" i="1"/>
  <c r="AB1298" i="1"/>
  <c r="AA1298" i="1"/>
  <c r="Z1298" i="1"/>
  <c r="Y1298" i="1"/>
  <c r="X1298" i="1"/>
  <c r="W1298" i="1"/>
  <c r="V1298" i="1"/>
  <c r="U1298" i="1"/>
  <c r="T1298" i="1"/>
  <c r="R1298" i="1"/>
  <c r="Q1298" i="1"/>
  <c r="O1298" i="1"/>
  <c r="N1298" i="1"/>
  <c r="M1298" i="1"/>
  <c r="L1298" i="1"/>
  <c r="AB1293" i="1"/>
  <c r="AA1293" i="1"/>
  <c r="Z1293" i="1"/>
  <c r="Y1293" i="1"/>
  <c r="X1293" i="1"/>
  <c r="W1293" i="1"/>
  <c r="V1293" i="1"/>
  <c r="U1293" i="1"/>
  <c r="T1293" i="1"/>
  <c r="R1293" i="1"/>
  <c r="Q1293" i="1"/>
  <c r="O1293" i="1"/>
  <c r="N1293" i="1"/>
  <c r="M1293" i="1"/>
  <c r="L1293" i="1"/>
  <c r="AB1290" i="1"/>
  <c r="AA1290" i="1"/>
  <c r="Z1290" i="1"/>
  <c r="Y1290" i="1"/>
  <c r="X1290" i="1"/>
  <c r="W1290" i="1"/>
  <c r="V1290" i="1"/>
  <c r="U1290" i="1"/>
  <c r="T1290" i="1"/>
  <c r="R1290" i="1"/>
  <c r="Q1290" i="1"/>
  <c r="O1290" i="1"/>
  <c r="N1290" i="1"/>
  <c r="M1290" i="1"/>
  <c r="L1290" i="1"/>
  <c r="AB1287" i="1"/>
  <c r="AA1287" i="1"/>
  <c r="Z1287" i="1"/>
  <c r="Y1287" i="1"/>
  <c r="X1287" i="1"/>
  <c r="W1287" i="1"/>
  <c r="V1287" i="1"/>
  <c r="U1287" i="1"/>
  <c r="T1287" i="1"/>
  <c r="R1287" i="1"/>
  <c r="Q1287" i="1"/>
  <c r="O1287" i="1"/>
  <c r="N1287" i="1"/>
  <c r="M1287" i="1"/>
  <c r="L1287" i="1"/>
  <c r="AB1284" i="1"/>
  <c r="AA1284" i="1"/>
  <c r="Z1284" i="1"/>
  <c r="Y1284" i="1"/>
  <c r="X1284" i="1"/>
  <c r="W1284" i="1"/>
  <c r="V1284" i="1"/>
  <c r="U1284" i="1"/>
  <c r="T1284" i="1"/>
  <c r="R1284" i="1"/>
  <c r="Q1284" i="1"/>
  <c r="O1284" i="1"/>
  <c r="N1284" i="1"/>
  <c r="M1284" i="1"/>
  <c r="L1284" i="1"/>
  <c r="AB1281" i="1"/>
  <c r="AA1281" i="1"/>
  <c r="Z1281" i="1"/>
  <c r="Y1281" i="1"/>
  <c r="X1281" i="1"/>
  <c r="W1281" i="1"/>
  <c r="V1281" i="1"/>
  <c r="U1281" i="1"/>
  <c r="T1281" i="1"/>
  <c r="R1281" i="1"/>
  <c r="Q1281" i="1"/>
  <c r="O1281" i="1"/>
  <c r="N1281" i="1"/>
  <c r="M1281" i="1"/>
  <c r="L1281" i="1"/>
  <c r="AB1276" i="1"/>
  <c r="AA1276" i="1"/>
  <c r="Z1276" i="1"/>
  <c r="Y1276" i="1"/>
  <c r="X1276" i="1"/>
  <c r="W1276" i="1"/>
  <c r="V1276" i="1"/>
  <c r="U1276" i="1"/>
  <c r="T1276" i="1"/>
  <c r="R1276" i="1"/>
  <c r="Q1276" i="1"/>
  <c r="O1276" i="1"/>
  <c r="N1276" i="1"/>
  <c r="M1276" i="1"/>
  <c r="L1276" i="1"/>
  <c r="AB1271" i="1"/>
  <c r="AA1271" i="1"/>
  <c r="Z1271" i="1"/>
  <c r="Y1271" i="1"/>
  <c r="X1271" i="1"/>
  <c r="W1271" i="1"/>
  <c r="V1271" i="1"/>
  <c r="U1271" i="1"/>
  <c r="T1271" i="1"/>
  <c r="R1271" i="1"/>
  <c r="Q1271" i="1"/>
  <c r="O1271" i="1"/>
  <c r="N1271" i="1"/>
  <c r="M1271" i="1"/>
  <c r="L1271" i="1"/>
  <c r="AB1268" i="1"/>
  <c r="AA1268" i="1"/>
  <c r="Z1268" i="1"/>
  <c r="Y1268" i="1"/>
  <c r="X1268" i="1"/>
  <c r="W1268" i="1"/>
  <c r="V1268" i="1"/>
  <c r="U1268" i="1"/>
  <c r="T1268" i="1"/>
  <c r="R1268" i="1"/>
  <c r="Q1268" i="1"/>
  <c r="O1268" i="1"/>
  <c r="N1268" i="1"/>
  <c r="M1268" i="1"/>
  <c r="L1268" i="1"/>
  <c r="AB1265" i="1"/>
  <c r="AA1265" i="1"/>
  <c r="Z1265" i="1"/>
  <c r="Y1265" i="1"/>
  <c r="X1265" i="1"/>
  <c r="W1265" i="1"/>
  <c r="V1265" i="1"/>
  <c r="U1265" i="1"/>
  <c r="T1265" i="1"/>
  <c r="R1265" i="1"/>
  <c r="Q1265" i="1"/>
  <c r="O1265" i="1"/>
  <c r="N1265" i="1"/>
  <c r="M1265" i="1"/>
  <c r="L1265" i="1"/>
  <c r="AB1260" i="1"/>
  <c r="AA1260" i="1"/>
  <c r="Z1260" i="1"/>
  <c r="Y1260" i="1"/>
  <c r="X1260" i="1"/>
  <c r="W1260" i="1"/>
  <c r="V1260" i="1"/>
  <c r="U1260" i="1"/>
  <c r="T1260" i="1"/>
  <c r="R1260" i="1"/>
  <c r="Q1260" i="1"/>
  <c r="O1260" i="1"/>
  <c r="N1260" i="1"/>
  <c r="M1260" i="1"/>
  <c r="L1260" i="1"/>
  <c r="AB1257" i="1"/>
  <c r="AA1257" i="1"/>
  <c r="Z1257" i="1"/>
  <c r="Y1257" i="1"/>
  <c r="X1257" i="1"/>
  <c r="W1257" i="1"/>
  <c r="V1257" i="1"/>
  <c r="U1257" i="1"/>
  <c r="T1257" i="1"/>
  <c r="R1257" i="1"/>
  <c r="Q1257" i="1"/>
  <c r="O1257" i="1"/>
  <c r="N1257" i="1"/>
  <c r="M1257" i="1"/>
  <c r="L1257" i="1"/>
  <c r="AB1253" i="1"/>
  <c r="AA1253" i="1"/>
  <c r="Z1253" i="1"/>
  <c r="Y1253" i="1"/>
  <c r="X1253" i="1"/>
  <c r="W1253" i="1"/>
  <c r="V1253" i="1"/>
  <c r="U1253" i="1"/>
  <c r="T1253" i="1"/>
  <c r="R1253" i="1"/>
  <c r="Q1253" i="1"/>
  <c r="O1253" i="1"/>
  <c r="N1253" i="1"/>
  <c r="M1253" i="1"/>
  <c r="L1253" i="1"/>
  <c r="AB1250" i="1"/>
  <c r="AA1250" i="1"/>
  <c r="Z1250" i="1"/>
  <c r="Y1250" i="1"/>
  <c r="X1250" i="1"/>
  <c r="W1250" i="1"/>
  <c r="V1250" i="1"/>
  <c r="U1250" i="1"/>
  <c r="T1250" i="1"/>
  <c r="R1250" i="1"/>
  <c r="Q1250" i="1"/>
  <c r="O1250" i="1"/>
  <c r="N1250" i="1"/>
  <c r="M1250" i="1"/>
  <c r="L1250" i="1"/>
  <c r="AB1247" i="1"/>
  <c r="AA1247" i="1"/>
  <c r="Z1247" i="1"/>
  <c r="Y1247" i="1"/>
  <c r="X1247" i="1"/>
  <c r="W1247" i="1"/>
  <c r="V1247" i="1"/>
  <c r="U1247" i="1"/>
  <c r="T1247" i="1"/>
  <c r="R1247" i="1"/>
  <c r="Q1247" i="1"/>
  <c r="O1247" i="1"/>
  <c r="N1247" i="1"/>
  <c r="M1247" i="1"/>
  <c r="L1247" i="1"/>
  <c r="AB1238" i="1"/>
  <c r="AA1238" i="1"/>
  <c r="Z1238" i="1"/>
  <c r="Y1238" i="1"/>
  <c r="X1238" i="1"/>
  <c r="W1238" i="1"/>
  <c r="V1238" i="1"/>
  <c r="U1238" i="1"/>
  <c r="T1238" i="1"/>
  <c r="R1238" i="1"/>
  <c r="Q1238" i="1"/>
  <c r="O1238" i="1"/>
  <c r="N1238" i="1"/>
  <c r="M1238" i="1"/>
  <c r="L1238" i="1"/>
  <c r="AB1235" i="1"/>
  <c r="AA1235" i="1"/>
  <c r="Z1235" i="1"/>
  <c r="Y1235" i="1"/>
  <c r="X1235" i="1"/>
  <c r="W1235" i="1"/>
  <c r="V1235" i="1"/>
  <c r="U1235" i="1"/>
  <c r="T1235" i="1"/>
  <c r="R1235" i="1"/>
  <c r="Q1235" i="1"/>
  <c r="O1235" i="1"/>
  <c r="N1235" i="1"/>
  <c r="M1235" i="1"/>
  <c r="L1235" i="1"/>
  <c r="AB1232" i="1"/>
  <c r="AA1232" i="1"/>
  <c r="Z1232" i="1"/>
  <c r="Y1232" i="1"/>
  <c r="X1232" i="1"/>
  <c r="W1232" i="1"/>
  <c r="V1232" i="1"/>
  <c r="U1232" i="1"/>
  <c r="T1232" i="1"/>
  <c r="R1232" i="1"/>
  <c r="Q1232" i="1"/>
  <c r="O1232" i="1"/>
  <c r="N1232" i="1"/>
  <c r="M1232" i="1"/>
  <c r="L1232" i="1"/>
  <c r="AB1224" i="1"/>
  <c r="AA1224" i="1"/>
  <c r="Z1224" i="1"/>
  <c r="Y1224" i="1"/>
  <c r="X1224" i="1"/>
  <c r="W1224" i="1"/>
  <c r="V1224" i="1"/>
  <c r="U1224" i="1"/>
  <c r="T1224" i="1"/>
  <c r="R1224" i="1"/>
  <c r="Q1224" i="1"/>
  <c r="O1224" i="1"/>
  <c r="N1224" i="1"/>
  <c r="M1224" i="1"/>
  <c r="L1224" i="1"/>
  <c r="AB1221" i="1"/>
  <c r="AA1221" i="1"/>
  <c r="Z1221" i="1"/>
  <c r="Y1221" i="1"/>
  <c r="X1221" i="1"/>
  <c r="W1221" i="1"/>
  <c r="V1221" i="1"/>
  <c r="U1221" i="1"/>
  <c r="T1221" i="1"/>
  <c r="R1221" i="1"/>
  <c r="Q1221" i="1"/>
  <c r="O1221" i="1"/>
  <c r="N1221" i="1"/>
  <c r="M1221" i="1"/>
  <c r="L1221" i="1"/>
  <c r="AB1217" i="1"/>
  <c r="AA1217" i="1"/>
  <c r="Z1217" i="1"/>
  <c r="Y1217" i="1"/>
  <c r="X1217" i="1"/>
  <c r="W1217" i="1"/>
  <c r="V1217" i="1"/>
  <c r="U1217" i="1"/>
  <c r="T1217" i="1"/>
  <c r="R1217" i="1"/>
  <c r="Q1217" i="1"/>
  <c r="O1217" i="1"/>
  <c r="N1217" i="1"/>
  <c r="M1217" i="1"/>
  <c r="L1217" i="1"/>
  <c r="AB1214" i="1"/>
  <c r="AA1214" i="1"/>
  <c r="Z1214" i="1"/>
  <c r="Y1214" i="1"/>
  <c r="X1214" i="1"/>
  <c r="W1214" i="1"/>
  <c r="V1214" i="1"/>
  <c r="U1214" i="1"/>
  <c r="T1214" i="1"/>
  <c r="R1214" i="1"/>
  <c r="Q1214" i="1"/>
  <c r="O1214" i="1"/>
  <c r="N1214" i="1"/>
  <c r="M1214" i="1"/>
  <c r="L1214" i="1"/>
  <c r="AB1209" i="1"/>
  <c r="AA1209" i="1"/>
  <c r="Z1209" i="1"/>
  <c r="Y1209" i="1"/>
  <c r="X1209" i="1"/>
  <c r="W1209" i="1"/>
  <c r="V1209" i="1"/>
  <c r="U1209" i="1"/>
  <c r="T1209" i="1"/>
  <c r="R1209" i="1"/>
  <c r="Q1209" i="1"/>
  <c r="O1209" i="1"/>
  <c r="N1209" i="1"/>
  <c r="M1209" i="1"/>
  <c r="L1209" i="1"/>
  <c r="AB1204" i="1"/>
  <c r="AA1204" i="1"/>
  <c r="Z1204" i="1"/>
  <c r="Y1204" i="1"/>
  <c r="X1204" i="1"/>
  <c r="W1204" i="1"/>
  <c r="V1204" i="1"/>
  <c r="U1204" i="1"/>
  <c r="T1204" i="1"/>
  <c r="R1204" i="1"/>
  <c r="Q1204" i="1"/>
  <c r="O1204" i="1"/>
  <c r="N1204" i="1"/>
  <c r="M1204" i="1"/>
  <c r="L1204" i="1"/>
  <c r="AB1200" i="1"/>
  <c r="AA1200" i="1"/>
  <c r="Z1200" i="1"/>
  <c r="Y1200" i="1"/>
  <c r="X1200" i="1"/>
  <c r="W1200" i="1"/>
  <c r="V1200" i="1"/>
  <c r="U1200" i="1"/>
  <c r="T1200" i="1"/>
  <c r="R1200" i="1"/>
  <c r="Q1200" i="1"/>
  <c r="O1200" i="1"/>
  <c r="N1200" i="1"/>
  <c r="M1200" i="1"/>
  <c r="L1200" i="1"/>
  <c r="AB1197" i="1"/>
  <c r="AA1197" i="1"/>
  <c r="Z1197" i="1"/>
  <c r="Y1197" i="1"/>
  <c r="X1197" i="1"/>
  <c r="W1197" i="1"/>
  <c r="V1197" i="1"/>
  <c r="U1197" i="1"/>
  <c r="T1197" i="1"/>
  <c r="R1197" i="1"/>
  <c r="Q1197" i="1"/>
  <c r="O1197" i="1"/>
  <c r="N1197" i="1"/>
  <c r="M1197" i="1"/>
  <c r="L1197" i="1"/>
  <c r="AB1194" i="1"/>
  <c r="AA1194" i="1"/>
  <c r="Z1194" i="1"/>
  <c r="Y1194" i="1"/>
  <c r="X1194" i="1"/>
  <c r="W1194" i="1"/>
  <c r="V1194" i="1"/>
  <c r="U1194" i="1"/>
  <c r="T1194" i="1"/>
  <c r="R1194" i="1"/>
  <c r="Q1194" i="1"/>
  <c r="O1194" i="1"/>
  <c r="N1194" i="1"/>
  <c r="M1194" i="1"/>
  <c r="L1194" i="1"/>
  <c r="AB1190" i="1"/>
  <c r="AA1190" i="1"/>
  <c r="Z1190" i="1"/>
  <c r="Y1190" i="1"/>
  <c r="X1190" i="1"/>
  <c r="W1190" i="1"/>
  <c r="V1190" i="1"/>
  <c r="U1190" i="1"/>
  <c r="T1190" i="1"/>
  <c r="R1190" i="1"/>
  <c r="Q1190" i="1"/>
  <c r="O1190" i="1"/>
  <c r="N1190" i="1"/>
  <c r="M1190" i="1"/>
  <c r="L1190" i="1"/>
  <c r="AB1187" i="1"/>
  <c r="AA1187" i="1"/>
  <c r="Z1187" i="1"/>
  <c r="Y1187" i="1"/>
  <c r="X1187" i="1"/>
  <c r="W1187" i="1"/>
  <c r="V1187" i="1"/>
  <c r="U1187" i="1"/>
  <c r="T1187" i="1"/>
  <c r="R1187" i="1"/>
  <c r="Q1187" i="1"/>
  <c r="O1187" i="1"/>
  <c r="N1187" i="1"/>
  <c r="M1187" i="1"/>
  <c r="L1187" i="1"/>
  <c r="AB1184" i="1"/>
  <c r="AA1184" i="1"/>
  <c r="Z1184" i="1"/>
  <c r="Y1184" i="1"/>
  <c r="X1184" i="1"/>
  <c r="W1184" i="1"/>
  <c r="V1184" i="1"/>
  <c r="U1184" i="1"/>
  <c r="T1184" i="1"/>
  <c r="R1184" i="1"/>
  <c r="Q1184" i="1"/>
  <c r="O1184" i="1"/>
  <c r="N1184" i="1"/>
  <c r="M1184" i="1"/>
  <c r="L1184" i="1"/>
  <c r="AB1181" i="1"/>
  <c r="AA1181" i="1"/>
  <c r="Z1181" i="1"/>
  <c r="Y1181" i="1"/>
  <c r="X1181" i="1"/>
  <c r="W1181" i="1"/>
  <c r="V1181" i="1"/>
  <c r="U1181" i="1"/>
  <c r="T1181" i="1"/>
  <c r="R1181" i="1"/>
  <c r="Q1181" i="1"/>
  <c r="O1181" i="1"/>
  <c r="N1181" i="1"/>
  <c r="M1181" i="1"/>
  <c r="L1181" i="1"/>
  <c r="AB1177" i="1"/>
  <c r="AA1177" i="1"/>
  <c r="Z1177" i="1"/>
  <c r="Y1177" i="1"/>
  <c r="X1177" i="1"/>
  <c r="W1177" i="1"/>
  <c r="V1177" i="1"/>
  <c r="U1177" i="1"/>
  <c r="T1177" i="1"/>
  <c r="R1177" i="1"/>
  <c r="Q1177" i="1"/>
  <c r="O1177" i="1"/>
  <c r="N1177" i="1"/>
  <c r="M1177" i="1"/>
  <c r="L1177" i="1"/>
  <c r="AB1170" i="1"/>
  <c r="AA1170" i="1"/>
  <c r="Z1170" i="1"/>
  <c r="Y1170" i="1"/>
  <c r="X1170" i="1"/>
  <c r="W1170" i="1"/>
  <c r="V1170" i="1"/>
  <c r="U1170" i="1"/>
  <c r="T1170" i="1"/>
  <c r="R1170" i="1"/>
  <c r="Q1170" i="1"/>
  <c r="O1170" i="1"/>
  <c r="N1170" i="1"/>
  <c r="M1170" i="1"/>
  <c r="L1170" i="1"/>
  <c r="AB1166" i="1"/>
  <c r="AA1166" i="1"/>
  <c r="Z1166" i="1"/>
  <c r="Y1166" i="1"/>
  <c r="X1166" i="1"/>
  <c r="W1166" i="1"/>
  <c r="V1166" i="1"/>
  <c r="U1166" i="1"/>
  <c r="T1166" i="1"/>
  <c r="R1166" i="1"/>
  <c r="Q1166" i="1"/>
  <c r="O1166" i="1"/>
  <c r="N1166" i="1"/>
  <c r="M1166" i="1"/>
  <c r="L1166" i="1"/>
  <c r="AB1161" i="1"/>
  <c r="AA1161" i="1"/>
  <c r="Z1161" i="1"/>
  <c r="Y1161" i="1"/>
  <c r="X1161" i="1"/>
  <c r="W1161" i="1"/>
  <c r="V1161" i="1"/>
  <c r="U1161" i="1"/>
  <c r="T1161" i="1"/>
  <c r="R1161" i="1"/>
  <c r="Q1161" i="1"/>
  <c r="O1161" i="1"/>
  <c r="N1161" i="1"/>
  <c r="M1161" i="1"/>
  <c r="L1161" i="1"/>
  <c r="AB1149" i="1"/>
  <c r="AA1149" i="1"/>
  <c r="Z1149" i="1"/>
  <c r="Y1149" i="1"/>
  <c r="X1149" i="1"/>
  <c r="W1149" i="1"/>
  <c r="V1149" i="1"/>
  <c r="U1149" i="1"/>
  <c r="T1149" i="1"/>
  <c r="R1149" i="1"/>
  <c r="Q1149" i="1"/>
  <c r="O1149" i="1"/>
  <c r="N1149" i="1"/>
  <c r="M1149" i="1"/>
  <c r="L1149" i="1"/>
  <c r="AB1144" i="1"/>
  <c r="AA1144" i="1"/>
  <c r="Z1144" i="1"/>
  <c r="Y1144" i="1"/>
  <c r="X1144" i="1"/>
  <c r="W1144" i="1"/>
  <c r="V1144" i="1"/>
  <c r="U1144" i="1"/>
  <c r="T1144" i="1"/>
  <c r="R1144" i="1"/>
  <c r="Q1144" i="1"/>
  <c r="O1144" i="1"/>
  <c r="N1144" i="1"/>
  <c r="M1144" i="1"/>
  <c r="L1144" i="1"/>
  <c r="AB1141" i="1"/>
  <c r="AA1141" i="1"/>
  <c r="Z1141" i="1"/>
  <c r="Y1141" i="1"/>
  <c r="X1141" i="1"/>
  <c r="W1141" i="1"/>
  <c r="V1141" i="1"/>
  <c r="U1141" i="1"/>
  <c r="T1141" i="1"/>
  <c r="R1141" i="1"/>
  <c r="Q1141" i="1"/>
  <c r="O1141" i="1"/>
  <c r="N1141" i="1"/>
  <c r="M1141" i="1"/>
  <c r="L1141" i="1"/>
  <c r="AB1137" i="1"/>
  <c r="AA1137" i="1"/>
  <c r="Z1137" i="1"/>
  <c r="Y1137" i="1"/>
  <c r="X1137" i="1"/>
  <c r="W1137" i="1"/>
  <c r="V1137" i="1"/>
  <c r="U1137" i="1"/>
  <c r="T1137" i="1"/>
  <c r="R1137" i="1"/>
  <c r="Q1137" i="1"/>
  <c r="O1137" i="1"/>
  <c r="N1137" i="1"/>
  <c r="M1137" i="1"/>
  <c r="L1137" i="1"/>
  <c r="AB1133" i="1"/>
  <c r="AA1133" i="1"/>
  <c r="Z1133" i="1"/>
  <c r="Y1133" i="1"/>
  <c r="X1133" i="1"/>
  <c r="W1133" i="1"/>
  <c r="V1133" i="1"/>
  <c r="U1133" i="1"/>
  <c r="T1133" i="1"/>
  <c r="R1133" i="1"/>
  <c r="Q1133" i="1"/>
  <c r="O1133" i="1"/>
  <c r="N1133" i="1"/>
  <c r="M1133" i="1"/>
  <c r="L1133" i="1"/>
  <c r="AB1130" i="1"/>
  <c r="AA1130" i="1"/>
  <c r="Z1130" i="1"/>
  <c r="Y1130" i="1"/>
  <c r="X1130" i="1"/>
  <c r="W1130" i="1"/>
  <c r="V1130" i="1"/>
  <c r="U1130" i="1"/>
  <c r="T1130" i="1"/>
  <c r="R1130" i="1"/>
  <c r="Q1130" i="1"/>
  <c r="O1130" i="1"/>
  <c r="N1130" i="1"/>
  <c r="M1130" i="1"/>
  <c r="L1130" i="1"/>
  <c r="AB1127" i="1"/>
  <c r="AA1127" i="1"/>
  <c r="Z1127" i="1"/>
  <c r="Y1127" i="1"/>
  <c r="X1127" i="1"/>
  <c r="W1127" i="1"/>
  <c r="V1127" i="1"/>
  <c r="U1127" i="1"/>
  <c r="T1127" i="1"/>
  <c r="R1127" i="1"/>
  <c r="Q1127" i="1"/>
  <c r="O1127" i="1"/>
  <c r="N1127" i="1"/>
  <c r="M1127" i="1"/>
  <c r="L1127" i="1"/>
  <c r="AB1124" i="1"/>
  <c r="AA1124" i="1"/>
  <c r="Z1124" i="1"/>
  <c r="Y1124" i="1"/>
  <c r="X1124" i="1"/>
  <c r="W1124" i="1"/>
  <c r="V1124" i="1"/>
  <c r="U1124" i="1"/>
  <c r="T1124" i="1"/>
  <c r="R1124" i="1"/>
  <c r="Q1124" i="1"/>
  <c r="O1124" i="1"/>
  <c r="N1124" i="1"/>
  <c r="M1124" i="1"/>
  <c r="L1124" i="1"/>
  <c r="AB1121" i="1"/>
  <c r="AA1121" i="1"/>
  <c r="Z1121" i="1"/>
  <c r="Y1121" i="1"/>
  <c r="X1121" i="1"/>
  <c r="W1121" i="1"/>
  <c r="V1121" i="1"/>
  <c r="U1121" i="1"/>
  <c r="T1121" i="1"/>
  <c r="R1121" i="1"/>
  <c r="Q1121" i="1"/>
  <c r="O1121" i="1"/>
  <c r="N1121" i="1"/>
  <c r="M1121" i="1"/>
  <c r="L1121" i="1"/>
  <c r="AB1114" i="1"/>
  <c r="AA1114" i="1"/>
  <c r="Z1114" i="1"/>
  <c r="Y1114" i="1"/>
  <c r="X1114" i="1"/>
  <c r="W1114" i="1"/>
  <c r="V1114" i="1"/>
  <c r="U1114" i="1"/>
  <c r="T1114" i="1"/>
  <c r="R1114" i="1"/>
  <c r="Q1114" i="1"/>
  <c r="O1114" i="1"/>
  <c r="N1114" i="1"/>
  <c r="M1114" i="1"/>
  <c r="L1114" i="1"/>
  <c r="AB1109" i="1"/>
  <c r="AA1109" i="1"/>
  <c r="Z1109" i="1"/>
  <c r="Y1109" i="1"/>
  <c r="X1109" i="1"/>
  <c r="W1109" i="1"/>
  <c r="V1109" i="1"/>
  <c r="U1109" i="1"/>
  <c r="T1109" i="1"/>
  <c r="R1109" i="1"/>
  <c r="Q1109" i="1"/>
  <c r="O1109" i="1"/>
  <c r="N1109" i="1"/>
  <c r="M1109" i="1"/>
  <c r="L1109" i="1"/>
  <c r="AB1106" i="1"/>
  <c r="AA1106" i="1"/>
  <c r="Z1106" i="1"/>
  <c r="Y1106" i="1"/>
  <c r="X1106" i="1"/>
  <c r="W1106" i="1"/>
  <c r="V1106" i="1"/>
  <c r="U1106" i="1"/>
  <c r="T1106" i="1"/>
  <c r="R1106" i="1"/>
  <c r="Q1106" i="1"/>
  <c r="O1106" i="1"/>
  <c r="N1106" i="1"/>
  <c r="M1106" i="1"/>
  <c r="L1106" i="1"/>
  <c r="AB1103" i="1"/>
  <c r="AA1103" i="1"/>
  <c r="Z1103" i="1"/>
  <c r="Y1103" i="1"/>
  <c r="X1103" i="1"/>
  <c r="W1103" i="1"/>
  <c r="V1103" i="1"/>
  <c r="U1103" i="1"/>
  <c r="T1103" i="1"/>
  <c r="R1103" i="1"/>
  <c r="Q1103" i="1"/>
  <c r="O1103" i="1"/>
  <c r="N1103" i="1"/>
  <c r="M1103" i="1"/>
  <c r="L1103" i="1"/>
  <c r="AB1098" i="1"/>
  <c r="AA1098" i="1"/>
  <c r="Z1098" i="1"/>
  <c r="Y1098" i="1"/>
  <c r="X1098" i="1"/>
  <c r="W1098" i="1"/>
  <c r="V1098" i="1"/>
  <c r="U1098" i="1"/>
  <c r="T1098" i="1"/>
  <c r="R1098" i="1"/>
  <c r="Q1098" i="1"/>
  <c r="O1098" i="1"/>
  <c r="N1098" i="1"/>
  <c r="M1098" i="1"/>
  <c r="L1098" i="1"/>
  <c r="AB1094" i="1"/>
  <c r="AA1094" i="1"/>
  <c r="Z1094" i="1"/>
  <c r="Y1094" i="1"/>
  <c r="X1094" i="1"/>
  <c r="W1094" i="1"/>
  <c r="V1094" i="1"/>
  <c r="U1094" i="1"/>
  <c r="T1094" i="1"/>
  <c r="R1094" i="1"/>
  <c r="Q1094" i="1"/>
  <c r="O1094" i="1"/>
  <c r="N1094" i="1"/>
  <c r="M1094" i="1"/>
  <c r="L1094" i="1"/>
  <c r="AB1088" i="1"/>
  <c r="AA1088" i="1"/>
  <c r="Z1088" i="1"/>
  <c r="Y1088" i="1"/>
  <c r="X1088" i="1"/>
  <c r="W1088" i="1"/>
  <c r="V1088" i="1"/>
  <c r="U1088" i="1"/>
  <c r="T1088" i="1"/>
  <c r="R1088" i="1"/>
  <c r="Q1088" i="1"/>
  <c r="O1088" i="1"/>
  <c r="N1088" i="1"/>
  <c r="M1088" i="1"/>
  <c r="L1088" i="1"/>
  <c r="AB1084" i="1"/>
  <c r="AA1084" i="1"/>
  <c r="Z1084" i="1"/>
  <c r="Y1084" i="1"/>
  <c r="X1084" i="1"/>
  <c r="W1084" i="1"/>
  <c r="V1084" i="1"/>
  <c r="U1084" i="1"/>
  <c r="T1084" i="1"/>
  <c r="R1084" i="1"/>
  <c r="Q1084" i="1"/>
  <c r="O1084" i="1"/>
  <c r="N1084" i="1"/>
  <c r="M1084" i="1"/>
  <c r="L1084" i="1"/>
  <c r="AB1078" i="1"/>
  <c r="AA1078" i="1"/>
  <c r="Z1078" i="1"/>
  <c r="Y1078" i="1"/>
  <c r="X1078" i="1"/>
  <c r="W1078" i="1"/>
  <c r="V1078" i="1"/>
  <c r="U1078" i="1"/>
  <c r="T1078" i="1"/>
  <c r="R1078" i="1"/>
  <c r="Q1078" i="1"/>
  <c r="O1078" i="1"/>
  <c r="N1078" i="1"/>
  <c r="M1078" i="1"/>
  <c r="L1078" i="1"/>
  <c r="AB1074" i="1"/>
  <c r="AA1074" i="1"/>
  <c r="Z1074" i="1"/>
  <c r="Y1074" i="1"/>
  <c r="X1074" i="1"/>
  <c r="W1074" i="1"/>
  <c r="V1074" i="1"/>
  <c r="U1074" i="1"/>
  <c r="T1074" i="1"/>
  <c r="R1074" i="1"/>
  <c r="Q1074" i="1"/>
  <c r="O1074" i="1"/>
  <c r="N1074" i="1"/>
  <c r="M1074" i="1"/>
  <c r="L1074" i="1"/>
  <c r="AB1069" i="1"/>
  <c r="AA1069" i="1"/>
  <c r="Z1069" i="1"/>
  <c r="Y1069" i="1"/>
  <c r="X1069" i="1"/>
  <c r="W1069" i="1"/>
  <c r="V1069" i="1"/>
  <c r="U1069" i="1"/>
  <c r="T1069" i="1"/>
  <c r="R1069" i="1"/>
  <c r="Q1069" i="1"/>
  <c r="O1069" i="1"/>
  <c r="N1069" i="1"/>
  <c r="M1069" i="1"/>
  <c r="L1069" i="1"/>
  <c r="AB1065" i="1"/>
  <c r="AA1065" i="1"/>
  <c r="Z1065" i="1"/>
  <c r="Y1065" i="1"/>
  <c r="X1065" i="1"/>
  <c r="W1065" i="1"/>
  <c r="V1065" i="1"/>
  <c r="U1065" i="1"/>
  <c r="T1065" i="1"/>
  <c r="R1065" i="1"/>
  <c r="Q1065" i="1"/>
  <c r="O1065" i="1"/>
  <c r="N1065" i="1"/>
  <c r="M1065" i="1"/>
  <c r="L1065" i="1"/>
  <c r="AB1062" i="1"/>
  <c r="AA1062" i="1"/>
  <c r="Z1062" i="1"/>
  <c r="Y1062" i="1"/>
  <c r="X1062" i="1"/>
  <c r="W1062" i="1"/>
  <c r="V1062" i="1"/>
  <c r="U1062" i="1"/>
  <c r="T1062" i="1"/>
  <c r="R1062" i="1"/>
  <c r="Q1062" i="1"/>
  <c r="O1062" i="1"/>
  <c r="N1062" i="1"/>
  <c r="M1062" i="1"/>
  <c r="L1062" i="1"/>
  <c r="AB1058" i="1"/>
  <c r="AA1058" i="1"/>
  <c r="Z1058" i="1"/>
  <c r="Y1058" i="1"/>
  <c r="X1058" i="1"/>
  <c r="W1058" i="1"/>
  <c r="V1058" i="1"/>
  <c r="U1058" i="1"/>
  <c r="T1058" i="1"/>
  <c r="R1058" i="1"/>
  <c r="Q1058" i="1"/>
  <c r="O1058" i="1"/>
  <c r="N1058" i="1"/>
  <c r="M1058" i="1"/>
  <c r="L1058" i="1"/>
  <c r="AB1055" i="1"/>
  <c r="AA1055" i="1"/>
  <c r="Z1055" i="1"/>
  <c r="Y1055" i="1"/>
  <c r="X1055" i="1"/>
  <c r="W1055" i="1"/>
  <c r="V1055" i="1"/>
  <c r="U1055" i="1"/>
  <c r="T1055" i="1"/>
  <c r="R1055" i="1"/>
  <c r="Q1055" i="1"/>
  <c r="O1055" i="1"/>
  <c r="N1055" i="1"/>
  <c r="M1055" i="1"/>
  <c r="L1055" i="1"/>
  <c r="AB1052" i="1"/>
  <c r="AA1052" i="1"/>
  <c r="Z1052" i="1"/>
  <c r="Y1052" i="1"/>
  <c r="X1052" i="1"/>
  <c r="W1052" i="1"/>
  <c r="V1052" i="1"/>
  <c r="U1052" i="1"/>
  <c r="T1052" i="1"/>
  <c r="R1052" i="1"/>
  <c r="Q1052" i="1"/>
  <c r="O1052" i="1"/>
  <c r="N1052" i="1"/>
  <c r="M1052" i="1"/>
  <c r="L1052" i="1"/>
  <c r="AB1044" i="1"/>
  <c r="AA1044" i="1"/>
  <c r="Z1044" i="1"/>
  <c r="Y1044" i="1"/>
  <c r="X1044" i="1"/>
  <c r="W1044" i="1"/>
  <c r="V1044" i="1"/>
  <c r="U1044" i="1"/>
  <c r="T1044" i="1"/>
  <c r="R1044" i="1"/>
  <c r="Q1044" i="1"/>
  <c r="O1044" i="1"/>
  <c r="N1044" i="1"/>
  <c r="M1044" i="1"/>
  <c r="L1044" i="1"/>
  <c r="AB1039" i="1"/>
  <c r="AA1039" i="1"/>
  <c r="Z1039" i="1"/>
  <c r="Y1039" i="1"/>
  <c r="X1039" i="1"/>
  <c r="W1039" i="1"/>
  <c r="V1039" i="1"/>
  <c r="U1039" i="1"/>
  <c r="T1039" i="1"/>
  <c r="R1039" i="1"/>
  <c r="Q1039" i="1"/>
  <c r="O1039" i="1"/>
  <c r="N1039" i="1"/>
  <c r="M1039" i="1"/>
  <c r="L1039" i="1"/>
  <c r="AB1036" i="1"/>
  <c r="AA1036" i="1"/>
  <c r="Z1036" i="1"/>
  <c r="Y1036" i="1"/>
  <c r="X1036" i="1"/>
  <c r="W1036" i="1"/>
  <c r="V1036" i="1"/>
  <c r="U1036" i="1"/>
  <c r="T1036" i="1"/>
  <c r="R1036" i="1"/>
  <c r="Q1036" i="1"/>
  <c r="O1036" i="1"/>
  <c r="N1036" i="1"/>
  <c r="M1036" i="1"/>
  <c r="L1036" i="1"/>
  <c r="AB1031" i="1"/>
  <c r="AA1031" i="1"/>
  <c r="Z1031" i="1"/>
  <c r="Y1031" i="1"/>
  <c r="X1031" i="1"/>
  <c r="W1031" i="1"/>
  <c r="V1031" i="1"/>
  <c r="U1031" i="1"/>
  <c r="T1031" i="1"/>
  <c r="R1031" i="1"/>
  <c r="Q1031" i="1"/>
  <c r="O1031" i="1"/>
  <c r="N1031" i="1"/>
  <c r="M1031" i="1"/>
  <c r="L1031" i="1"/>
  <c r="AB1027" i="1"/>
  <c r="AA1027" i="1"/>
  <c r="Z1027" i="1"/>
  <c r="Y1027" i="1"/>
  <c r="X1027" i="1"/>
  <c r="W1027" i="1"/>
  <c r="V1027" i="1"/>
  <c r="U1027" i="1"/>
  <c r="T1027" i="1"/>
  <c r="R1027" i="1"/>
  <c r="Q1027" i="1"/>
  <c r="O1027" i="1"/>
  <c r="N1027" i="1"/>
  <c r="M1027" i="1"/>
  <c r="L1027" i="1"/>
  <c r="AB1023" i="1"/>
  <c r="AA1023" i="1"/>
  <c r="Z1023" i="1"/>
  <c r="Y1023" i="1"/>
  <c r="X1023" i="1"/>
  <c r="W1023" i="1"/>
  <c r="V1023" i="1"/>
  <c r="U1023" i="1"/>
  <c r="T1023" i="1"/>
  <c r="R1023" i="1"/>
  <c r="Q1023" i="1"/>
  <c r="O1023" i="1"/>
  <c r="N1023" i="1"/>
  <c r="M1023" i="1"/>
  <c r="L1023" i="1"/>
  <c r="AB1020" i="1"/>
  <c r="AA1020" i="1"/>
  <c r="Z1020" i="1"/>
  <c r="Y1020" i="1"/>
  <c r="X1020" i="1"/>
  <c r="W1020" i="1"/>
  <c r="V1020" i="1"/>
  <c r="U1020" i="1"/>
  <c r="T1020" i="1"/>
  <c r="R1020" i="1"/>
  <c r="Q1020" i="1"/>
  <c r="O1020" i="1"/>
  <c r="N1020" i="1"/>
  <c r="M1020" i="1"/>
  <c r="L1020" i="1"/>
  <c r="AB1013" i="1"/>
  <c r="AA1013" i="1"/>
  <c r="Z1013" i="1"/>
  <c r="Y1013" i="1"/>
  <c r="X1013" i="1"/>
  <c r="W1013" i="1"/>
  <c r="V1013" i="1"/>
  <c r="U1013" i="1"/>
  <c r="T1013" i="1"/>
  <c r="R1013" i="1"/>
  <c r="Q1013" i="1"/>
  <c r="O1013" i="1"/>
  <c r="N1013" i="1"/>
  <c r="M1013" i="1"/>
  <c r="L1013" i="1"/>
  <c r="AB1010" i="1"/>
  <c r="AA1010" i="1"/>
  <c r="Z1010" i="1"/>
  <c r="Y1010" i="1"/>
  <c r="X1010" i="1"/>
  <c r="W1010" i="1"/>
  <c r="V1010" i="1"/>
  <c r="U1010" i="1"/>
  <c r="T1010" i="1"/>
  <c r="R1010" i="1"/>
  <c r="Q1010" i="1"/>
  <c r="O1010" i="1"/>
  <c r="N1010" i="1"/>
  <c r="M1010" i="1"/>
  <c r="L1010" i="1"/>
  <c r="AB1005" i="1"/>
  <c r="AA1005" i="1"/>
  <c r="Z1005" i="1"/>
  <c r="Y1005" i="1"/>
  <c r="X1005" i="1"/>
  <c r="W1005" i="1"/>
  <c r="V1005" i="1"/>
  <c r="U1005" i="1"/>
  <c r="T1005" i="1"/>
  <c r="R1005" i="1"/>
  <c r="Q1005" i="1"/>
  <c r="O1005" i="1"/>
  <c r="N1005" i="1"/>
  <c r="M1005" i="1"/>
  <c r="L1005" i="1"/>
  <c r="AB995" i="1"/>
  <c r="AA995" i="1"/>
  <c r="Z995" i="1"/>
  <c r="Y995" i="1"/>
  <c r="X995" i="1"/>
  <c r="W995" i="1"/>
  <c r="V995" i="1"/>
  <c r="U995" i="1"/>
  <c r="T995" i="1"/>
  <c r="R995" i="1"/>
  <c r="Q995" i="1"/>
  <c r="O995" i="1"/>
  <c r="N995" i="1"/>
  <c r="M995" i="1"/>
  <c r="L995" i="1"/>
  <c r="AB991" i="1"/>
  <c r="AA991" i="1"/>
  <c r="Z991" i="1"/>
  <c r="Y991" i="1"/>
  <c r="X991" i="1"/>
  <c r="W991" i="1"/>
  <c r="V991" i="1"/>
  <c r="U991" i="1"/>
  <c r="T991" i="1"/>
  <c r="R991" i="1"/>
  <c r="Q991" i="1"/>
  <c r="O991" i="1"/>
  <c r="N991" i="1"/>
  <c r="M991" i="1"/>
  <c r="L991" i="1"/>
  <c r="AB988" i="1"/>
  <c r="AA988" i="1"/>
  <c r="Z988" i="1"/>
  <c r="Y988" i="1"/>
  <c r="X988" i="1"/>
  <c r="W988" i="1"/>
  <c r="V988" i="1"/>
  <c r="U988" i="1"/>
  <c r="T988" i="1"/>
  <c r="R988" i="1"/>
  <c r="Q988" i="1"/>
  <c r="O988" i="1"/>
  <c r="N988" i="1"/>
  <c r="M988" i="1"/>
  <c r="L988" i="1"/>
  <c r="AB983" i="1"/>
  <c r="AA983" i="1"/>
  <c r="Z983" i="1"/>
  <c r="Y983" i="1"/>
  <c r="X983" i="1"/>
  <c r="W983" i="1"/>
  <c r="V983" i="1"/>
  <c r="U983" i="1"/>
  <c r="T983" i="1"/>
  <c r="R983" i="1"/>
  <c r="Q983" i="1"/>
  <c r="O983" i="1"/>
  <c r="N983" i="1"/>
  <c r="M983" i="1"/>
  <c r="L983" i="1"/>
  <c r="AB980" i="1"/>
  <c r="AA980" i="1"/>
  <c r="Z980" i="1"/>
  <c r="Y980" i="1"/>
  <c r="X980" i="1"/>
  <c r="W980" i="1"/>
  <c r="V980" i="1"/>
  <c r="U980" i="1"/>
  <c r="T980" i="1"/>
  <c r="R980" i="1"/>
  <c r="Q980" i="1"/>
  <c r="O980" i="1"/>
  <c r="N980" i="1"/>
  <c r="M980" i="1"/>
  <c r="L980" i="1"/>
  <c r="AB977" i="1"/>
  <c r="AA977" i="1"/>
  <c r="Z977" i="1"/>
  <c r="Y977" i="1"/>
  <c r="X977" i="1"/>
  <c r="W977" i="1"/>
  <c r="V977" i="1"/>
  <c r="U977" i="1"/>
  <c r="T977" i="1"/>
  <c r="R977" i="1"/>
  <c r="Q977" i="1"/>
  <c r="O977" i="1"/>
  <c r="N977" i="1"/>
  <c r="M977" i="1"/>
  <c r="L977" i="1"/>
  <c r="AB970" i="1"/>
  <c r="AA970" i="1"/>
  <c r="Z970" i="1"/>
  <c r="Y970" i="1"/>
  <c r="X970" i="1"/>
  <c r="W970" i="1"/>
  <c r="V970" i="1"/>
  <c r="U970" i="1"/>
  <c r="T970" i="1"/>
  <c r="R970" i="1"/>
  <c r="Q970" i="1"/>
  <c r="O970" i="1"/>
  <c r="N970" i="1"/>
  <c r="M970" i="1"/>
  <c r="L970" i="1"/>
  <c r="AB967" i="1"/>
  <c r="AA967" i="1"/>
  <c r="Z967" i="1"/>
  <c r="Y967" i="1"/>
  <c r="X967" i="1"/>
  <c r="W967" i="1"/>
  <c r="V967" i="1"/>
  <c r="U967" i="1"/>
  <c r="T967" i="1"/>
  <c r="R967" i="1"/>
  <c r="Q967" i="1"/>
  <c r="O967" i="1"/>
  <c r="N967" i="1"/>
  <c r="M967" i="1"/>
  <c r="L967" i="1"/>
  <c r="AB964" i="1"/>
  <c r="AA964" i="1"/>
  <c r="Z964" i="1"/>
  <c r="Y964" i="1"/>
  <c r="X964" i="1"/>
  <c r="W964" i="1"/>
  <c r="V964" i="1"/>
  <c r="U964" i="1"/>
  <c r="T964" i="1"/>
  <c r="R964" i="1"/>
  <c r="Q964" i="1"/>
  <c r="O964" i="1"/>
  <c r="N964" i="1"/>
  <c r="M964" i="1"/>
  <c r="L964" i="1"/>
  <c r="AB960" i="1"/>
  <c r="AA960" i="1"/>
  <c r="Z960" i="1"/>
  <c r="Y960" i="1"/>
  <c r="X960" i="1"/>
  <c r="W960" i="1"/>
  <c r="V960" i="1"/>
  <c r="U960" i="1"/>
  <c r="T960" i="1"/>
  <c r="R960" i="1"/>
  <c r="Q960" i="1"/>
  <c r="O960" i="1"/>
  <c r="N960" i="1"/>
  <c r="M960" i="1"/>
  <c r="L960" i="1"/>
  <c r="AB957" i="1"/>
  <c r="AA957" i="1"/>
  <c r="Z957" i="1"/>
  <c r="Y957" i="1"/>
  <c r="X957" i="1"/>
  <c r="W957" i="1"/>
  <c r="V957" i="1"/>
  <c r="U957" i="1"/>
  <c r="T957" i="1"/>
  <c r="R957" i="1"/>
  <c r="Q957" i="1"/>
  <c r="O957" i="1"/>
  <c r="N957" i="1"/>
  <c r="M957" i="1"/>
  <c r="L957" i="1"/>
  <c r="AB945" i="1"/>
  <c r="AA945" i="1"/>
  <c r="Z945" i="1"/>
  <c r="Y945" i="1"/>
  <c r="X945" i="1"/>
  <c r="W945" i="1"/>
  <c r="V945" i="1"/>
  <c r="U945" i="1"/>
  <c r="T945" i="1"/>
  <c r="R945" i="1"/>
  <c r="Q945" i="1"/>
  <c r="O945" i="1"/>
  <c r="N945" i="1"/>
  <c r="M945" i="1"/>
  <c r="L945" i="1"/>
  <c r="AB942" i="1"/>
  <c r="AA942" i="1"/>
  <c r="Z942" i="1"/>
  <c r="Y942" i="1"/>
  <c r="X942" i="1"/>
  <c r="W942" i="1"/>
  <c r="V942" i="1"/>
  <c r="U942" i="1"/>
  <c r="T942" i="1"/>
  <c r="R942" i="1"/>
  <c r="Q942" i="1"/>
  <c r="O942" i="1"/>
  <c r="N942" i="1"/>
  <c r="M942" i="1"/>
  <c r="L942" i="1"/>
  <c r="AB935" i="1"/>
  <c r="AA935" i="1"/>
  <c r="Z935" i="1"/>
  <c r="Y935" i="1"/>
  <c r="X935" i="1"/>
  <c r="W935" i="1"/>
  <c r="V935" i="1"/>
  <c r="U935" i="1"/>
  <c r="T935" i="1"/>
  <c r="R935" i="1"/>
  <c r="Q935" i="1"/>
  <c r="O935" i="1"/>
  <c r="N935" i="1"/>
  <c r="M935" i="1"/>
  <c r="L935" i="1"/>
  <c r="AB932" i="1"/>
  <c r="AA932" i="1"/>
  <c r="Z932" i="1"/>
  <c r="Y932" i="1"/>
  <c r="X932" i="1"/>
  <c r="W932" i="1"/>
  <c r="V932" i="1"/>
  <c r="U932" i="1"/>
  <c r="T932" i="1"/>
  <c r="R932" i="1"/>
  <c r="Q932" i="1"/>
  <c r="O932" i="1"/>
  <c r="N932" i="1"/>
  <c r="M932" i="1"/>
  <c r="L932" i="1"/>
  <c r="AB926" i="1"/>
  <c r="AA926" i="1"/>
  <c r="Z926" i="1"/>
  <c r="Y926" i="1"/>
  <c r="X926" i="1"/>
  <c r="W926" i="1"/>
  <c r="V926" i="1"/>
  <c r="U926" i="1"/>
  <c r="T926" i="1"/>
  <c r="R926" i="1"/>
  <c r="Q926" i="1"/>
  <c r="O926" i="1"/>
  <c r="N926" i="1"/>
  <c r="M926" i="1"/>
  <c r="L926" i="1"/>
  <c r="AB923" i="1"/>
  <c r="AA923" i="1"/>
  <c r="Z923" i="1"/>
  <c r="Y923" i="1"/>
  <c r="X923" i="1"/>
  <c r="W923" i="1"/>
  <c r="V923" i="1"/>
  <c r="U923" i="1"/>
  <c r="T923" i="1"/>
  <c r="R923" i="1"/>
  <c r="Q923" i="1"/>
  <c r="O923" i="1"/>
  <c r="N923" i="1"/>
  <c r="M923" i="1"/>
  <c r="L923" i="1"/>
  <c r="AB918" i="1"/>
  <c r="AA918" i="1"/>
  <c r="Z918" i="1"/>
  <c r="Y918" i="1"/>
  <c r="X918" i="1"/>
  <c r="W918" i="1"/>
  <c r="V918" i="1"/>
  <c r="U918" i="1"/>
  <c r="T918" i="1"/>
  <c r="R918" i="1"/>
  <c r="Q918" i="1"/>
  <c r="O918" i="1"/>
  <c r="N918" i="1"/>
  <c r="M918" i="1"/>
  <c r="L918" i="1"/>
  <c r="AB915" i="1"/>
  <c r="AA915" i="1"/>
  <c r="Z915" i="1"/>
  <c r="Y915" i="1"/>
  <c r="X915" i="1"/>
  <c r="W915" i="1"/>
  <c r="V915" i="1"/>
  <c r="U915" i="1"/>
  <c r="T915" i="1"/>
  <c r="R915" i="1"/>
  <c r="Q915" i="1"/>
  <c r="O915" i="1"/>
  <c r="N915" i="1"/>
  <c r="M915" i="1"/>
  <c r="L915" i="1"/>
  <c r="AB911" i="1"/>
  <c r="AA911" i="1"/>
  <c r="Z911" i="1"/>
  <c r="Y911" i="1"/>
  <c r="X911" i="1"/>
  <c r="W911" i="1"/>
  <c r="V911" i="1"/>
  <c r="U911" i="1"/>
  <c r="T911" i="1"/>
  <c r="R911" i="1"/>
  <c r="Q911" i="1"/>
  <c r="O911" i="1"/>
  <c r="N911" i="1"/>
  <c r="M911" i="1"/>
  <c r="L911" i="1"/>
  <c r="AB908" i="1"/>
  <c r="AA908" i="1"/>
  <c r="Z908" i="1"/>
  <c r="Y908" i="1"/>
  <c r="X908" i="1"/>
  <c r="W908" i="1"/>
  <c r="V908" i="1"/>
  <c r="U908" i="1"/>
  <c r="T908" i="1"/>
  <c r="R908" i="1"/>
  <c r="Q908" i="1"/>
  <c r="O908" i="1"/>
  <c r="N908" i="1"/>
  <c r="M908" i="1"/>
  <c r="L908" i="1"/>
  <c r="AB904" i="1"/>
  <c r="AA904" i="1"/>
  <c r="Z904" i="1"/>
  <c r="Y904" i="1"/>
  <c r="X904" i="1"/>
  <c r="W904" i="1"/>
  <c r="V904" i="1"/>
  <c r="U904" i="1"/>
  <c r="T904" i="1"/>
  <c r="R904" i="1"/>
  <c r="Q904" i="1"/>
  <c r="O904" i="1"/>
  <c r="N904" i="1"/>
  <c r="M904" i="1"/>
  <c r="L904" i="1"/>
  <c r="AB896" i="1"/>
  <c r="AA896" i="1"/>
  <c r="Z896" i="1"/>
  <c r="Y896" i="1"/>
  <c r="X896" i="1"/>
  <c r="W896" i="1"/>
  <c r="V896" i="1"/>
  <c r="U896" i="1"/>
  <c r="T896" i="1"/>
  <c r="R896" i="1"/>
  <c r="Q896" i="1"/>
  <c r="O896" i="1"/>
  <c r="N896" i="1"/>
  <c r="M896" i="1"/>
  <c r="L896" i="1"/>
  <c r="AB888" i="1"/>
  <c r="AA888" i="1"/>
  <c r="Z888" i="1"/>
  <c r="Y888" i="1"/>
  <c r="X888" i="1"/>
  <c r="W888" i="1"/>
  <c r="V888" i="1"/>
  <c r="U888" i="1"/>
  <c r="T888" i="1"/>
  <c r="R888" i="1"/>
  <c r="Q888" i="1"/>
  <c r="O888" i="1"/>
  <c r="N888" i="1"/>
  <c r="M888" i="1"/>
  <c r="L888" i="1"/>
  <c r="AB885" i="1"/>
  <c r="AA885" i="1"/>
  <c r="Z885" i="1"/>
  <c r="Y885" i="1"/>
  <c r="X885" i="1"/>
  <c r="W885" i="1"/>
  <c r="V885" i="1"/>
  <c r="U885" i="1"/>
  <c r="T885" i="1"/>
  <c r="R885" i="1"/>
  <c r="Q885" i="1"/>
  <c r="O885" i="1"/>
  <c r="N885" i="1"/>
  <c r="M885" i="1"/>
  <c r="L885" i="1"/>
  <c r="AB882" i="1"/>
  <c r="AA882" i="1"/>
  <c r="Z882" i="1"/>
  <c r="Y882" i="1"/>
  <c r="X882" i="1"/>
  <c r="W882" i="1"/>
  <c r="V882" i="1"/>
  <c r="U882" i="1"/>
  <c r="T882" i="1"/>
  <c r="R882" i="1"/>
  <c r="Q882" i="1"/>
  <c r="O882" i="1"/>
  <c r="N882" i="1"/>
  <c r="M882" i="1"/>
  <c r="L882" i="1"/>
  <c r="AB877" i="1"/>
  <c r="AA877" i="1"/>
  <c r="Z877" i="1"/>
  <c r="Y877" i="1"/>
  <c r="X877" i="1"/>
  <c r="W877" i="1"/>
  <c r="V877" i="1"/>
  <c r="U877" i="1"/>
  <c r="T877" i="1"/>
  <c r="R877" i="1"/>
  <c r="Q877" i="1"/>
  <c r="O877" i="1"/>
  <c r="N877" i="1"/>
  <c r="M877" i="1"/>
  <c r="L877" i="1"/>
  <c r="AB869" i="1"/>
  <c r="AA869" i="1"/>
  <c r="Z869" i="1"/>
  <c r="Y869" i="1"/>
  <c r="X869" i="1"/>
  <c r="W869" i="1"/>
  <c r="V869" i="1"/>
  <c r="U869" i="1"/>
  <c r="T869" i="1"/>
  <c r="R869" i="1"/>
  <c r="Q869" i="1"/>
  <c r="O869" i="1"/>
  <c r="N869" i="1"/>
  <c r="M869" i="1"/>
  <c r="L869" i="1"/>
  <c r="AB866" i="1"/>
  <c r="AA866" i="1"/>
  <c r="Z866" i="1"/>
  <c r="Y866" i="1"/>
  <c r="X866" i="1"/>
  <c r="W866" i="1"/>
  <c r="V866" i="1"/>
  <c r="U866" i="1"/>
  <c r="T866" i="1"/>
  <c r="R866" i="1"/>
  <c r="Q866" i="1"/>
  <c r="O866" i="1"/>
  <c r="N866" i="1"/>
  <c r="M866" i="1"/>
  <c r="L866" i="1"/>
  <c r="AB863" i="1"/>
  <c r="AA863" i="1"/>
  <c r="Z863" i="1"/>
  <c r="Y863" i="1"/>
  <c r="X863" i="1"/>
  <c r="W863" i="1"/>
  <c r="V863" i="1"/>
  <c r="U863" i="1"/>
  <c r="T863" i="1"/>
  <c r="R863" i="1"/>
  <c r="Q863" i="1"/>
  <c r="O863" i="1"/>
  <c r="N863" i="1"/>
  <c r="M863" i="1"/>
  <c r="L863" i="1"/>
  <c r="AB854" i="1"/>
  <c r="AA854" i="1"/>
  <c r="Z854" i="1"/>
  <c r="Y854" i="1"/>
  <c r="X854" i="1"/>
  <c r="W854" i="1"/>
  <c r="V854" i="1"/>
  <c r="U854" i="1"/>
  <c r="T854" i="1"/>
  <c r="R854" i="1"/>
  <c r="Q854" i="1"/>
  <c r="O854" i="1"/>
  <c r="N854" i="1"/>
  <c r="M854" i="1"/>
  <c r="L854" i="1"/>
  <c r="AB851" i="1"/>
  <c r="AA851" i="1"/>
  <c r="Z851" i="1"/>
  <c r="Y851" i="1"/>
  <c r="X851" i="1"/>
  <c r="W851" i="1"/>
  <c r="V851" i="1"/>
  <c r="U851" i="1"/>
  <c r="T851" i="1"/>
  <c r="R851" i="1"/>
  <c r="Q851" i="1"/>
  <c r="O851" i="1"/>
  <c r="N851" i="1"/>
  <c r="M851" i="1"/>
  <c r="L851" i="1"/>
  <c r="AB848" i="1"/>
  <c r="AA848" i="1"/>
  <c r="Z848" i="1"/>
  <c r="Y848" i="1"/>
  <c r="X848" i="1"/>
  <c r="W848" i="1"/>
  <c r="V848" i="1"/>
  <c r="U848" i="1"/>
  <c r="T848" i="1"/>
  <c r="R848" i="1"/>
  <c r="Q848" i="1"/>
  <c r="O848" i="1"/>
  <c r="N848" i="1"/>
  <c r="M848" i="1"/>
  <c r="L848" i="1"/>
  <c r="AB844" i="1"/>
  <c r="AA844" i="1"/>
  <c r="Z844" i="1"/>
  <c r="Y844" i="1"/>
  <c r="X844" i="1"/>
  <c r="W844" i="1"/>
  <c r="V844" i="1"/>
  <c r="U844" i="1"/>
  <c r="T844" i="1"/>
  <c r="R844" i="1"/>
  <c r="Q844" i="1"/>
  <c r="O844" i="1"/>
  <c r="N844" i="1"/>
  <c r="M844" i="1"/>
  <c r="L844" i="1"/>
  <c r="AB841" i="1"/>
  <c r="AA841" i="1"/>
  <c r="Z841" i="1"/>
  <c r="Y841" i="1"/>
  <c r="X841" i="1"/>
  <c r="W841" i="1"/>
  <c r="V841" i="1"/>
  <c r="U841" i="1"/>
  <c r="T841" i="1"/>
  <c r="R841" i="1"/>
  <c r="Q841" i="1"/>
  <c r="O841" i="1"/>
  <c r="N841" i="1"/>
  <c r="M841" i="1"/>
  <c r="L841" i="1"/>
  <c r="AB837" i="1"/>
  <c r="AA837" i="1"/>
  <c r="Z837" i="1"/>
  <c r="Y837" i="1"/>
  <c r="X837" i="1"/>
  <c r="W837" i="1"/>
  <c r="V837" i="1"/>
  <c r="U837" i="1"/>
  <c r="T837" i="1"/>
  <c r="R837" i="1"/>
  <c r="Q837" i="1"/>
  <c r="O837" i="1"/>
  <c r="N837" i="1"/>
  <c r="M837" i="1"/>
  <c r="L837" i="1"/>
  <c r="AB834" i="1"/>
  <c r="AA834" i="1"/>
  <c r="Z834" i="1"/>
  <c r="Y834" i="1"/>
  <c r="X834" i="1"/>
  <c r="W834" i="1"/>
  <c r="V834" i="1"/>
  <c r="U834" i="1"/>
  <c r="T834" i="1"/>
  <c r="R834" i="1"/>
  <c r="Q834" i="1"/>
  <c r="O834" i="1"/>
  <c r="N834" i="1"/>
  <c r="M834" i="1"/>
  <c r="L834" i="1"/>
  <c r="AB830" i="1"/>
  <c r="AA830" i="1"/>
  <c r="Z830" i="1"/>
  <c r="Y830" i="1"/>
  <c r="X830" i="1"/>
  <c r="W830" i="1"/>
  <c r="V830" i="1"/>
  <c r="U830" i="1"/>
  <c r="T830" i="1"/>
  <c r="R830" i="1"/>
  <c r="Q830" i="1"/>
  <c r="O830" i="1"/>
  <c r="N830" i="1"/>
  <c r="M830" i="1"/>
  <c r="L830" i="1"/>
  <c r="AB825" i="1"/>
  <c r="AA825" i="1"/>
  <c r="Z825" i="1"/>
  <c r="Y825" i="1"/>
  <c r="X825" i="1"/>
  <c r="W825" i="1"/>
  <c r="V825" i="1"/>
  <c r="U825" i="1"/>
  <c r="T825" i="1"/>
  <c r="R825" i="1"/>
  <c r="Q825" i="1"/>
  <c r="O825" i="1"/>
  <c r="N825" i="1"/>
  <c r="M825" i="1"/>
  <c r="L825" i="1"/>
  <c r="AB822" i="1"/>
  <c r="AA822" i="1"/>
  <c r="Z822" i="1"/>
  <c r="Y822" i="1"/>
  <c r="X822" i="1"/>
  <c r="W822" i="1"/>
  <c r="V822" i="1"/>
  <c r="U822" i="1"/>
  <c r="T822" i="1"/>
  <c r="R822" i="1"/>
  <c r="Q822" i="1"/>
  <c r="O822" i="1"/>
  <c r="N822" i="1"/>
  <c r="M822" i="1"/>
  <c r="L822" i="1"/>
  <c r="AB817" i="1"/>
  <c r="AA817" i="1"/>
  <c r="Z817" i="1"/>
  <c r="Y817" i="1"/>
  <c r="X817" i="1"/>
  <c r="W817" i="1"/>
  <c r="V817" i="1"/>
  <c r="U817" i="1"/>
  <c r="T817" i="1"/>
  <c r="R817" i="1"/>
  <c r="Q817" i="1"/>
  <c r="O817" i="1"/>
  <c r="N817" i="1"/>
  <c r="M817" i="1"/>
  <c r="L817" i="1"/>
  <c r="AB814" i="1"/>
  <c r="AA814" i="1"/>
  <c r="Z814" i="1"/>
  <c r="Y814" i="1"/>
  <c r="X814" i="1"/>
  <c r="W814" i="1"/>
  <c r="V814" i="1"/>
  <c r="U814" i="1"/>
  <c r="T814" i="1"/>
  <c r="R814" i="1"/>
  <c r="Q814" i="1"/>
  <c r="O814" i="1"/>
  <c r="N814" i="1"/>
  <c r="M814" i="1"/>
  <c r="L814" i="1"/>
  <c r="AB811" i="1"/>
  <c r="AA811" i="1"/>
  <c r="Z811" i="1"/>
  <c r="Y811" i="1"/>
  <c r="X811" i="1"/>
  <c r="W811" i="1"/>
  <c r="V811" i="1"/>
  <c r="U811" i="1"/>
  <c r="T811" i="1"/>
  <c r="R811" i="1"/>
  <c r="Q811" i="1"/>
  <c r="O811" i="1"/>
  <c r="N811" i="1"/>
  <c r="M811" i="1"/>
  <c r="L811" i="1"/>
  <c r="AB808" i="1"/>
  <c r="AA808" i="1"/>
  <c r="Z808" i="1"/>
  <c r="Y808" i="1"/>
  <c r="X808" i="1"/>
  <c r="W808" i="1"/>
  <c r="V808" i="1"/>
  <c r="U808" i="1"/>
  <c r="T808" i="1"/>
  <c r="R808" i="1"/>
  <c r="Q808" i="1"/>
  <c r="O808" i="1"/>
  <c r="N808" i="1"/>
  <c r="M808" i="1"/>
  <c r="L808" i="1"/>
  <c r="AB805" i="1"/>
  <c r="AA805" i="1"/>
  <c r="Z805" i="1"/>
  <c r="Y805" i="1"/>
  <c r="X805" i="1"/>
  <c r="W805" i="1"/>
  <c r="V805" i="1"/>
  <c r="U805" i="1"/>
  <c r="T805" i="1"/>
  <c r="R805" i="1"/>
  <c r="Q805" i="1"/>
  <c r="O805" i="1"/>
  <c r="N805" i="1"/>
  <c r="M805" i="1"/>
  <c r="L805" i="1"/>
  <c r="AB801" i="1"/>
  <c r="AA801" i="1"/>
  <c r="Z801" i="1"/>
  <c r="Y801" i="1"/>
  <c r="X801" i="1"/>
  <c r="W801" i="1"/>
  <c r="V801" i="1"/>
  <c r="U801" i="1"/>
  <c r="T801" i="1"/>
  <c r="R801" i="1"/>
  <c r="Q801" i="1"/>
  <c r="O801" i="1"/>
  <c r="N801" i="1"/>
  <c r="M801" i="1"/>
  <c r="L801" i="1"/>
  <c r="AB798" i="1"/>
  <c r="AA798" i="1"/>
  <c r="Z798" i="1"/>
  <c r="Y798" i="1"/>
  <c r="X798" i="1"/>
  <c r="W798" i="1"/>
  <c r="V798" i="1"/>
  <c r="U798" i="1"/>
  <c r="T798" i="1"/>
  <c r="R798" i="1"/>
  <c r="Q798" i="1"/>
  <c r="O798" i="1"/>
  <c r="N798" i="1"/>
  <c r="M798" i="1"/>
  <c r="L798" i="1"/>
  <c r="AB794" i="1"/>
  <c r="AA794" i="1"/>
  <c r="Z794" i="1"/>
  <c r="Y794" i="1"/>
  <c r="X794" i="1"/>
  <c r="W794" i="1"/>
  <c r="V794" i="1"/>
  <c r="U794" i="1"/>
  <c r="T794" i="1"/>
  <c r="R794" i="1"/>
  <c r="Q794" i="1"/>
  <c r="O794" i="1"/>
  <c r="N794" i="1"/>
  <c r="M794" i="1"/>
  <c r="L794" i="1"/>
  <c r="AB791" i="1"/>
  <c r="AA791" i="1"/>
  <c r="Z791" i="1"/>
  <c r="Y791" i="1"/>
  <c r="X791" i="1"/>
  <c r="W791" i="1"/>
  <c r="V791" i="1"/>
  <c r="U791" i="1"/>
  <c r="T791" i="1"/>
  <c r="R791" i="1"/>
  <c r="Q791" i="1"/>
  <c r="O791" i="1"/>
  <c r="N791" i="1"/>
  <c r="M791" i="1"/>
  <c r="L791" i="1"/>
  <c r="AB788" i="1"/>
  <c r="AA788" i="1"/>
  <c r="Z788" i="1"/>
  <c r="Y788" i="1"/>
  <c r="X788" i="1"/>
  <c r="W788" i="1"/>
  <c r="V788" i="1"/>
  <c r="U788" i="1"/>
  <c r="T788" i="1"/>
  <c r="R788" i="1"/>
  <c r="Q788" i="1"/>
  <c r="O788" i="1"/>
  <c r="N788" i="1"/>
  <c r="M788" i="1"/>
  <c r="L788" i="1"/>
  <c r="AB784" i="1"/>
  <c r="AA784" i="1"/>
  <c r="Z784" i="1"/>
  <c r="Y784" i="1"/>
  <c r="X784" i="1"/>
  <c r="W784" i="1"/>
  <c r="V784" i="1"/>
  <c r="U784" i="1"/>
  <c r="T784" i="1"/>
  <c r="R784" i="1"/>
  <c r="Q784" i="1"/>
  <c r="O784" i="1"/>
  <c r="N784" i="1"/>
  <c r="M784" i="1"/>
  <c r="L784" i="1"/>
  <c r="AB780" i="1"/>
  <c r="AA780" i="1"/>
  <c r="Z780" i="1"/>
  <c r="Y780" i="1"/>
  <c r="X780" i="1"/>
  <c r="W780" i="1"/>
  <c r="V780" i="1"/>
  <c r="U780" i="1"/>
  <c r="T780" i="1"/>
  <c r="R780" i="1"/>
  <c r="Q780" i="1"/>
  <c r="O780" i="1"/>
  <c r="N780" i="1"/>
  <c r="M780" i="1"/>
  <c r="L780" i="1"/>
  <c r="AB773" i="1"/>
  <c r="AA773" i="1"/>
  <c r="Z773" i="1"/>
  <c r="Y773" i="1"/>
  <c r="X773" i="1"/>
  <c r="W773" i="1"/>
  <c r="V773" i="1"/>
  <c r="U773" i="1"/>
  <c r="T773" i="1"/>
  <c r="R773" i="1"/>
  <c r="Q773" i="1"/>
  <c r="O773" i="1"/>
  <c r="N773" i="1"/>
  <c r="M773" i="1"/>
  <c r="L773" i="1"/>
  <c r="AB767" i="1"/>
  <c r="AA767" i="1"/>
  <c r="Z767" i="1"/>
  <c r="Y767" i="1"/>
  <c r="X767" i="1"/>
  <c r="W767" i="1"/>
  <c r="V767" i="1"/>
  <c r="U767" i="1"/>
  <c r="T767" i="1"/>
  <c r="R767" i="1"/>
  <c r="Q767" i="1"/>
  <c r="O767" i="1"/>
  <c r="N767" i="1"/>
  <c r="M767" i="1"/>
  <c r="L767" i="1"/>
  <c r="AB762" i="1"/>
  <c r="AA762" i="1"/>
  <c r="Z762" i="1"/>
  <c r="Y762" i="1"/>
  <c r="X762" i="1"/>
  <c r="W762" i="1"/>
  <c r="V762" i="1"/>
  <c r="U762" i="1"/>
  <c r="T762" i="1"/>
  <c r="R762" i="1"/>
  <c r="Q762" i="1"/>
  <c r="O762" i="1"/>
  <c r="N762" i="1"/>
  <c r="M762" i="1"/>
  <c r="L762" i="1"/>
  <c r="AB757" i="1"/>
  <c r="AA757" i="1"/>
  <c r="Z757" i="1"/>
  <c r="Y757" i="1"/>
  <c r="X757" i="1"/>
  <c r="W757" i="1"/>
  <c r="V757" i="1"/>
  <c r="U757" i="1"/>
  <c r="T757" i="1"/>
  <c r="R757" i="1"/>
  <c r="Q757" i="1"/>
  <c r="O757" i="1"/>
  <c r="N757" i="1"/>
  <c r="M757" i="1"/>
  <c r="L757" i="1"/>
  <c r="AB753" i="1"/>
  <c r="AA753" i="1"/>
  <c r="Z753" i="1"/>
  <c r="Y753" i="1"/>
  <c r="X753" i="1"/>
  <c r="W753" i="1"/>
  <c r="V753" i="1"/>
  <c r="U753" i="1"/>
  <c r="T753" i="1"/>
  <c r="R753" i="1"/>
  <c r="Q753" i="1"/>
  <c r="O753" i="1"/>
  <c r="N753" i="1"/>
  <c r="M753" i="1"/>
  <c r="L753" i="1"/>
  <c r="AB750" i="1"/>
  <c r="AA750" i="1"/>
  <c r="Z750" i="1"/>
  <c r="Y750" i="1"/>
  <c r="X750" i="1"/>
  <c r="W750" i="1"/>
  <c r="V750" i="1"/>
  <c r="U750" i="1"/>
  <c r="T750" i="1"/>
  <c r="R750" i="1"/>
  <c r="Q750" i="1"/>
  <c r="O750" i="1"/>
  <c r="N750" i="1"/>
  <c r="M750" i="1"/>
  <c r="L750" i="1"/>
  <c r="AB746" i="1"/>
  <c r="AA746" i="1"/>
  <c r="Z746" i="1"/>
  <c r="Y746" i="1"/>
  <c r="X746" i="1"/>
  <c r="W746" i="1"/>
  <c r="V746" i="1"/>
  <c r="U746" i="1"/>
  <c r="T746" i="1"/>
  <c r="R746" i="1"/>
  <c r="Q746" i="1"/>
  <c r="O746" i="1"/>
  <c r="N746" i="1"/>
  <c r="M746" i="1"/>
  <c r="L746" i="1"/>
  <c r="AB740" i="1"/>
  <c r="AA740" i="1"/>
  <c r="Z740" i="1"/>
  <c r="Y740" i="1"/>
  <c r="X740" i="1"/>
  <c r="W740" i="1"/>
  <c r="V740" i="1"/>
  <c r="U740" i="1"/>
  <c r="T740" i="1"/>
  <c r="R740" i="1"/>
  <c r="Q740" i="1"/>
  <c r="O740" i="1"/>
  <c r="N740" i="1"/>
  <c r="M740" i="1"/>
  <c r="L740" i="1"/>
  <c r="AB735" i="1"/>
  <c r="AA735" i="1"/>
  <c r="Z735" i="1"/>
  <c r="Y735" i="1"/>
  <c r="X735" i="1"/>
  <c r="W735" i="1"/>
  <c r="V735" i="1"/>
  <c r="U735" i="1"/>
  <c r="T735" i="1"/>
  <c r="R735" i="1"/>
  <c r="Q735" i="1"/>
  <c r="O735" i="1"/>
  <c r="N735" i="1"/>
  <c r="M735" i="1"/>
  <c r="L735" i="1"/>
  <c r="AB732" i="1"/>
  <c r="AA732" i="1"/>
  <c r="Z732" i="1"/>
  <c r="Y732" i="1"/>
  <c r="X732" i="1"/>
  <c r="W732" i="1"/>
  <c r="V732" i="1"/>
  <c r="U732" i="1"/>
  <c r="T732" i="1"/>
  <c r="R732" i="1"/>
  <c r="Q732" i="1"/>
  <c r="O732" i="1"/>
  <c r="N732" i="1"/>
  <c r="M732" i="1"/>
  <c r="L732" i="1"/>
  <c r="AB727" i="1"/>
  <c r="AA727" i="1"/>
  <c r="Z727" i="1"/>
  <c r="Y727" i="1"/>
  <c r="X727" i="1"/>
  <c r="W727" i="1"/>
  <c r="V727" i="1"/>
  <c r="U727" i="1"/>
  <c r="T727" i="1"/>
  <c r="R727" i="1"/>
  <c r="Q727" i="1"/>
  <c r="O727" i="1"/>
  <c r="N727" i="1"/>
  <c r="M727" i="1"/>
  <c r="L727" i="1"/>
  <c r="AB715" i="1"/>
  <c r="AA715" i="1"/>
  <c r="Z715" i="1"/>
  <c r="Y715" i="1"/>
  <c r="X715" i="1"/>
  <c r="W715" i="1"/>
  <c r="V715" i="1"/>
  <c r="U715" i="1"/>
  <c r="T715" i="1"/>
  <c r="R715" i="1"/>
  <c r="Q715" i="1"/>
  <c r="O715" i="1"/>
  <c r="N715" i="1"/>
  <c r="M715" i="1"/>
  <c r="L715" i="1"/>
  <c r="AB712" i="1"/>
  <c r="AA712" i="1"/>
  <c r="Z712" i="1"/>
  <c r="Y712" i="1"/>
  <c r="X712" i="1"/>
  <c r="W712" i="1"/>
  <c r="V712" i="1"/>
  <c r="U712" i="1"/>
  <c r="T712" i="1"/>
  <c r="R712" i="1"/>
  <c r="Q712" i="1"/>
  <c r="O712" i="1"/>
  <c r="N712" i="1"/>
  <c r="M712" i="1"/>
  <c r="L712" i="1"/>
  <c r="AB709" i="1"/>
  <c r="AA709" i="1"/>
  <c r="Z709" i="1"/>
  <c r="Y709" i="1"/>
  <c r="X709" i="1"/>
  <c r="W709" i="1"/>
  <c r="V709" i="1"/>
  <c r="U709" i="1"/>
  <c r="T709" i="1"/>
  <c r="R709" i="1"/>
  <c r="Q709" i="1"/>
  <c r="O709" i="1"/>
  <c r="N709" i="1"/>
  <c r="M709" i="1"/>
  <c r="L709" i="1"/>
  <c r="AB705" i="1"/>
  <c r="AA705" i="1"/>
  <c r="Z705" i="1"/>
  <c r="Y705" i="1"/>
  <c r="X705" i="1"/>
  <c r="W705" i="1"/>
  <c r="V705" i="1"/>
  <c r="U705" i="1"/>
  <c r="T705" i="1"/>
  <c r="R705" i="1"/>
  <c r="Q705" i="1"/>
  <c r="O705" i="1"/>
  <c r="N705" i="1"/>
  <c r="M705" i="1"/>
  <c r="L705" i="1"/>
  <c r="AB701" i="1"/>
  <c r="AA701" i="1"/>
  <c r="Z701" i="1"/>
  <c r="Y701" i="1"/>
  <c r="X701" i="1"/>
  <c r="W701" i="1"/>
  <c r="V701" i="1"/>
  <c r="U701" i="1"/>
  <c r="T701" i="1"/>
  <c r="R701" i="1"/>
  <c r="Q701" i="1"/>
  <c r="O701" i="1"/>
  <c r="N701" i="1"/>
  <c r="M701" i="1"/>
  <c r="L701" i="1"/>
  <c r="AB698" i="1"/>
  <c r="AA698" i="1"/>
  <c r="Z698" i="1"/>
  <c r="Y698" i="1"/>
  <c r="X698" i="1"/>
  <c r="W698" i="1"/>
  <c r="V698" i="1"/>
  <c r="U698" i="1"/>
  <c r="T698" i="1"/>
  <c r="R698" i="1"/>
  <c r="Q698" i="1"/>
  <c r="O698" i="1"/>
  <c r="N698" i="1"/>
  <c r="M698" i="1"/>
  <c r="L698" i="1"/>
  <c r="AB695" i="1"/>
  <c r="AA695" i="1"/>
  <c r="Z695" i="1"/>
  <c r="Y695" i="1"/>
  <c r="X695" i="1"/>
  <c r="W695" i="1"/>
  <c r="V695" i="1"/>
  <c r="U695" i="1"/>
  <c r="T695" i="1"/>
  <c r="R695" i="1"/>
  <c r="Q695" i="1"/>
  <c r="O695" i="1"/>
  <c r="N695" i="1"/>
  <c r="M695" i="1"/>
  <c r="L695" i="1"/>
  <c r="AB691" i="1"/>
  <c r="AA691" i="1"/>
  <c r="Z691" i="1"/>
  <c r="Y691" i="1"/>
  <c r="X691" i="1"/>
  <c r="W691" i="1"/>
  <c r="V691" i="1"/>
  <c r="U691" i="1"/>
  <c r="T691" i="1"/>
  <c r="R691" i="1"/>
  <c r="Q691" i="1"/>
  <c r="O691" i="1"/>
  <c r="N691" i="1"/>
  <c r="M691" i="1"/>
  <c r="L691" i="1"/>
  <c r="AB685" i="1"/>
  <c r="AA685" i="1"/>
  <c r="Z685" i="1"/>
  <c r="Y685" i="1"/>
  <c r="X685" i="1"/>
  <c r="W685" i="1"/>
  <c r="V685" i="1"/>
  <c r="U685" i="1"/>
  <c r="T685" i="1"/>
  <c r="R685" i="1"/>
  <c r="Q685" i="1"/>
  <c r="O685" i="1"/>
  <c r="N685" i="1"/>
  <c r="M685" i="1"/>
  <c r="L685" i="1"/>
  <c r="AB682" i="1"/>
  <c r="AA682" i="1"/>
  <c r="Z682" i="1"/>
  <c r="Y682" i="1"/>
  <c r="X682" i="1"/>
  <c r="W682" i="1"/>
  <c r="V682" i="1"/>
  <c r="U682" i="1"/>
  <c r="T682" i="1"/>
  <c r="R682" i="1"/>
  <c r="Q682" i="1"/>
  <c r="O682" i="1"/>
  <c r="N682" i="1"/>
  <c r="M682" i="1"/>
  <c r="L682" i="1"/>
  <c r="AB679" i="1"/>
  <c r="AA679" i="1"/>
  <c r="Z679" i="1"/>
  <c r="Y679" i="1"/>
  <c r="X679" i="1"/>
  <c r="W679" i="1"/>
  <c r="V679" i="1"/>
  <c r="U679" i="1"/>
  <c r="T679" i="1"/>
  <c r="R679" i="1"/>
  <c r="Q679" i="1"/>
  <c r="O679" i="1"/>
  <c r="N679" i="1"/>
  <c r="M679" i="1"/>
  <c r="L679" i="1"/>
  <c r="AB674" i="1"/>
  <c r="AA674" i="1"/>
  <c r="Z674" i="1"/>
  <c r="Y674" i="1"/>
  <c r="X674" i="1"/>
  <c r="W674" i="1"/>
  <c r="V674" i="1"/>
  <c r="U674" i="1"/>
  <c r="T674" i="1"/>
  <c r="R674" i="1"/>
  <c r="Q674" i="1"/>
  <c r="O674" i="1"/>
  <c r="N674" i="1"/>
  <c r="M674" i="1"/>
  <c r="L674" i="1"/>
  <c r="AB669" i="1"/>
  <c r="AA669" i="1"/>
  <c r="Z669" i="1"/>
  <c r="Y669" i="1"/>
  <c r="X669" i="1"/>
  <c r="W669" i="1"/>
  <c r="V669" i="1"/>
  <c r="U669" i="1"/>
  <c r="T669" i="1"/>
  <c r="R669" i="1"/>
  <c r="Q669" i="1"/>
  <c r="O669" i="1"/>
  <c r="N669" i="1"/>
  <c r="M669" i="1"/>
  <c r="L669" i="1"/>
  <c r="AB660" i="1"/>
  <c r="AA660" i="1"/>
  <c r="Z660" i="1"/>
  <c r="Y660" i="1"/>
  <c r="X660" i="1"/>
  <c r="W660" i="1"/>
  <c r="V660" i="1"/>
  <c r="U660" i="1"/>
  <c r="T660" i="1"/>
  <c r="R660" i="1"/>
  <c r="Q660" i="1"/>
  <c r="O660" i="1"/>
  <c r="N660" i="1"/>
  <c r="M660" i="1"/>
  <c r="L660" i="1"/>
  <c r="AB654" i="1"/>
  <c r="AA654" i="1"/>
  <c r="Z654" i="1"/>
  <c r="Y654" i="1"/>
  <c r="X654" i="1"/>
  <c r="W654" i="1"/>
  <c r="V654" i="1"/>
  <c r="U654" i="1"/>
  <c r="T654" i="1"/>
  <c r="R654" i="1"/>
  <c r="Q654" i="1"/>
  <c r="O654" i="1"/>
  <c r="N654" i="1"/>
  <c r="M654" i="1"/>
  <c r="L654" i="1"/>
  <c r="AB649" i="1"/>
  <c r="AA649" i="1"/>
  <c r="Z649" i="1"/>
  <c r="Y649" i="1"/>
  <c r="X649" i="1"/>
  <c r="W649" i="1"/>
  <c r="V649" i="1"/>
  <c r="U649" i="1"/>
  <c r="T649" i="1"/>
  <c r="R649" i="1"/>
  <c r="Q649" i="1"/>
  <c r="O649" i="1"/>
  <c r="N649" i="1"/>
  <c r="M649" i="1"/>
  <c r="L649" i="1"/>
  <c r="AB645" i="1"/>
  <c r="AA645" i="1"/>
  <c r="Z645" i="1"/>
  <c r="Y645" i="1"/>
  <c r="X645" i="1"/>
  <c r="W645" i="1"/>
  <c r="V645" i="1"/>
  <c r="U645" i="1"/>
  <c r="T645" i="1"/>
  <c r="R645" i="1"/>
  <c r="Q645" i="1"/>
  <c r="O645" i="1"/>
  <c r="N645" i="1"/>
  <c r="M645" i="1"/>
  <c r="L645" i="1"/>
  <c r="AB641" i="1"/>
  <c r="AA641" i="1"/>
  <c r="Z641" i="1"/>
  <c r="Y641" i="1"/>
  <c r="X641" i="1"/>
  <c r="W641" i="1"/>
  <c r="V641" i="1"/>
  <c r="U641" i="1"/>
  <c r="T641" i="1"/>
  <c r="R641" i="1"/>
  <c r="Q641" i="1"/>
  <c r="O641" i="1"/>
  <c r="N641" i="1"/>
  <c r="M641" i="1"/>
  <c r="L641" i="1"/>
  <c r="AB635" i="1"/>
  <c r="AA635" i="1"/>
  <c r="Z635" i="1"/>
  <c r="Y635" i="1"/>
  <c r="X635" i="1"/>
  <c r="W635" i="1"/>
  <c r="V635" i="1"/>
  <c r="U635" i="1"/>
  <c r="T635" i="1"/>
  <c r="R635" i="1"/>
  <c r="Q635" i="1"/>
  <c r="O635" i="1"/>
  <c r="N635" i="1"/>
  <c r="M635" i="1"/>
  <c r="L635" i="1"/>
  <c r="AB630" i="1"/>
  <c r="AA630" i="1"/>
  <c r="Z630" i="1"/>
  <c r="Y630" i="1"/>
  <c r="X630" i="1"/>
  <c r="W630" i="1"/>
  <c r="V630" i="1"/>
  <c r="U630" i="1"/>
  <c r="T630" i="1"/>
  <c r="R630" i="1"/>
  <c r="Q630" i="1"/>
  <c r="O630" i="1"/>
  <c r="N630" i="1"/>
  <c r="M630" i="1"/>
  <c r="L630" i="1"/>
  <c r="AB625" i="1"/>
  <c r="AA625" i="1"/>
  <c r="Z625" i="1"/>
  <c r="Y625" i="1"/>
  <c r="X625" i="1"/>
  <c r="W625" i="1"/>
  <c r="V625" i="1"/>
  <c r="U625" i="1"/>
  <c r="T625" i="1"/>
  <c r="R625" i="1"/>
  <c r="Q625" i="1"/>
  <c r="O625" i="1"/>
  <c r="N625" i="1"/>
  <c r="M625" i="1"/>
  <c r="L625" i="1"/>
  <c r="AB621" i="1"/>
  <c r="AA621" i="1"/>
  <c r="Z621" i="1"/>
  <c r="Y621" i="1"/>
  <c r="X621" i="1"/>
  <c r="W621" i="1"/>
  <c r="V621" i="1"/>
  <c r="U621" i="1"/>
  <c r="T621" i="1"/>
  <c r="R621" i="1"/>
  <c r="Q621" i="1"/>
  <c r="O621" i="1"/>
  <c r="N621" i="1"/>
  <c r="M621" i="1"/>
  <c r="L621" i="1"/>
  <c r="AB618" i="1"/>
  <c r="AA618" i="1"/>
  <c r="Z618" i="1"/>
  <c r="Y618" i="1"/>
  <c r="X618" i="1"/>
  <c r="W618" i="1"/>
  <c r="V618" i="1"/>
  <c r="U618" i="1"/>
  <c r="T618" i="1"/>
  <c r="R618" i="1"/>
  <c r="Q618" i="1"/>
  <c r="O618" i="1"/>
  <c r="N618" i="1"/>
  <c r="M618" i="1"/>
  <c r="L618" i="1"/>
  <c r="AB615" i="1"/>
  <c r="AA615" i="1"/>
  <c r="Z615" i="1"/>
  <c r="Y615" i="1"/>
  <c r="X615" i="1"/>
  <c r="W615" i="1"/>
  <c r="V615" i="1"/>
  <c r="U615" i="1"/>
  <c r="T615" i="1"/>
  <c r="R615" i="1"/>
  <c r="Q615" i="1"/>
  <c r="O615" i="1"/>
  <c r="N615" i="1"/>
  <c r="M615" i="1"/>
  <c r="L615" i="1"/>
  <c r="AB611" i="1"/>
  <c r="AA611" i="1"/>
  <c r="Z611" i="1"/>
  <c r="Y611" i="1"/>
  <c r="X611" i="1"/>
  <c r="W611" i="1"/>
  <c r="V611" i="1"/>
  <c r="U611" i="1"/>
  <c r="T611" i="1"/>
  <c r="R611" i="1"/>
  <c r="Q611" i="1"/>
  <c r="O611" i="1"/>
  <c r="N611" i="1"/>
  <c r="M611" i="1"/>
  <c r="L611" i="1"/>
  <c r="AB605" i="1"/>
  <c r="AA605" i="1"/>
  <c r="Z605" i="1"/>
  <c r="Y605" i="1"/>
  <c r="X605" i="1"/>
  <c r="W605" i="1"/>
  <c r="V605" i="1"/>
  <c r="U605" i="1"/>
  <c r="T605" i="1"/>
  <c r="R605" i="1"/>
  <c r="Q605" i="1"/>
  <c r="O605" i="1"/>
  <c r="N605" i="1"/>
  <c r="M605" i="1"/>
  <c r="L605" i="1"/>
  <c r="AB602" i="1"/>
  <c r="AA602" i="1"/>
  <c r="Z602" i="1"/>
  <c r="Y602" i="1"/>
  <c r="X602" i="1"/>
  <c r="W602" i="1"/>
  <c r="V602" i="1"/>
  <c r="U602" i="1"/>
  <c r="T602" i="1"/>
  <c r="R602" i="1"/>
  <c r="Q602" i="1"/>
  <c r="O602" i="1"/>
  <c r="N602" i="1"/>
  <c r="M602" i="1"/>
  <c r="L602" i="1"/>
  <c r="AB597" i="1"/>
  <c r="AA597" i="1"/>
  <c r="Z597" i="1"/>
  <c r="Y597" i="1"/>
  <c r="X597" i="1"/>
  <c r="W597" i="1"/>
  <c r="V597" i="1"/>
  <c r="U597" i="1"/>
  <c r="T597" i="1"/>
  <c r="R597" i="1"/>
  <c r="Q597" i="1"/>
  <c r="O597" i="1"/>
  <c r="N597" i="1"/>
  <c r="M597" i="1"/>
  <c r="L597" i="1"/>
  <c r="AB593" i="1"/>
  <c r="AA593" i="1"/>
  <c r="Z593" i="1"/>
  <c r="Y593" i="1"/>
  <c r="X593" i="1"/>
  <c r="W593" i="1"/>
  <c r="V593" i="1"/>
  <c r="U593" i="1"/>
  <c r="T593" i="1"/>
  <c r="R593" i="1"/>
  <c r="Q593" i="1"/>
  <c r="O593" i="1"/>
  <c r="N593" i="1"/>
  <c r="M593" i="1"/>
  <c r="L593" i="1"/>
  <c r="AB589" i="1"/>
  <c r="AA589" i="1"/>
  <c r="Z589" i="1"/>
  <c r="Y589" i="1"/>
  <c r="X589" i="1"/>
  <c r="W589" i="1"/>
  <c r="V589" i="1"/>
  <c r="U589" i="1"/>
  <c r="T589" i="1"/>
  <c r="R589" i="1"/>
  <c r="Q589" i="1"/>
  <c r="O589" i="1"/>
  <c r="N589" i="1"/>
  <c r="M589" i="1"/>
  <c r="L589" i="1"/>
  <c r="AB585" i="1"/>
  <c r="AA585" i="1"/>
  <c r="Z585" i="1"/>
  <c r="Y585" i="1"/>
  <c r="X585" i="1"/>
  <c r="W585" i="1"/>
  <c r="V585" i="1"/>
  <c r="U585" i="1"/>
  <c r="T585" i="1"/>
  <c r="R585" i="1"/>
  <c r="Q585" i="1"/>
  <c r="O585" i="1"/>
  <c r="N585" i="1"/>
  <c r="M585" i="1"/>
  <c r="L585" i="1"/>
  <c r="AB581" i="1"/>
  <c r="AA581" i="1"/>
  <c r="Z581" i="1"/>
  <c r="Y581" i="1"/>
  <c r="X581" i="1"/>
  <c r="W581" i="1"/>
  <c r="V581" i="1"/>
  <c r="U581" i="1"/>
  <c r="T581" i="1"/>
  <c r="R581" i="1"/>
  <c r="Q581" i="1"/>
  <c r="O581" i="1"/>
  <c r="N581" i="1"/>
  <c r="M581" i="1"/>
  <c r="L581" i="1"/>
  <c r="AB578" i="1"/>
  <c r="AA578" i="1"/>
  <c r="Z578" i="1"/>
  <c r="Y578" i="1"/>
  <c r="X578" i="1"/>
  <c r="W578" i="1"/>
  <c r="V578" i="1"/>
  <c r="U578" i="1"/>
  <c r="T578" i="1"/>
  <c r="R578" i="1"/>
  <c r="Q578" i="1"/>
  <c r="O578" i="1"/>
  <c r="N578" i="1"/>
  <c r="M578" i="1"/>
  <c r="L578" i="1"/>
  <c r="AB575" i="1"/>
  <c r="AA575" i="1"/>
  <c r="Z575" i="1"/>
  <c r="Y575" i="1"/>
  <c r="X575" i="1"/>
  <c r="W575" i="1"/>
  <c r="V575" i="1"/>
  <c r="U575" i="1"/>
  <c r="T575" i="1"/>
  <c r="R575" i="1"/>
  <c r="Q575" i="1"/>
  <c r="O575" i="1"/>
  <c r="N575" i="1"/>
  <c r="M575" i="1"/>
  <c r="L575" i="1"/>
  <c r="AB569" i="1"/>
  <c r="AA569" i="1"/>
  <c r="Z569" i="1"/>
  <c r="Y569" i="1"/>
  <c r="X569" i="1"/>
  <c r="W569" i="1"/>
  <c r="V569" i="1"/>
  <c r="U569" i="1"/>
  <c r="T569" i="1"/>
  <c r="R569" i="1"/>
  <c r="Q569" i="1"/>
  <c r="O569" i="1"/>
  <c r="N569" i="1"/>
  <c r="M569" i="1"/>
  <c r="L569" i="1"/>
  <c r="AB566" i="1"/>
  <c r="AA566" i="1"/>
  <c r="Z566" i="1"/>
  <c r="Y566" i="1"/>
  <c r="X566" i="1"/>
  <c r="W566" i="1"/>
  <c r="V566" i="1"/>
  <c r="U566" i="1"/>
  <c r="T566" i="1"/>
  <c r="R566" i="1"/>
  <c r="Q566" i="1"/>
  <c r="O566" i="1"/>
  <c r="N566" i="1"/>
  <c r="M566" i="1"/>
  <c r="L566" i="1"/>
  <c r="AB561" i="1"/>
  <c r="AA561" i="1"/>
  <c r="Z561" i="1"/>
  <c r="Y561" i="1"/>
  <c r="X561" i="1"/>
  <c r="W561" i="1"/>
  <c r="V561" i="1"/>
  <c r="U561" i="1"/>
  <c r="T561" i="1"/>
  <c r="R561" i="1"/>
  <c r="Q561" i="1"/>
  <c r="O561" i="1"/>
  <c r="N561" i="1"/>
  <c r="M561" i="1"/>
  <c r="L561" i="1"/>
  <c r="AB558" i="1"/>
  <c r="AA558" i="1"/>
  <c r="Z558" i="1"/>
  <c r="Y558" i="1"/>
  <c r="X558" i="1"/>
  <c r="W558" i="1"/>
  <c r="V558" i="1"/>
  <c r="U558" i="1"/>
  <c r="T558" i="1"/>
  <c r="R558" i="1"/>
  <c r="Q558" i="1"/>
  <c r="O558" i="1"/>
  <c r="N558" i="1"/>
  <c r="M558" i="1"/>
  <c r="L558" i="1"/>
  <c r="AB554" i="1"/>
  <c r="AA554" i="1"/>
  <c r="Z554" i="1"/>
  <c r="Y554" i="1"/>
  <c r="X554" i="1"/>
  <c r="W554" i="1"/>
  <c r="V554" i="1"/>
  <c r="U554" i="1"/>
  <c r="T554" i="1"/>
  <c r="R554" i="1"/>
  <c r="Q554" i="1"/>
  <c r="O554" i="1"/>
  <c r="N554" i="1"/>
  <c r="M554" i="1"/>
  <c r="L554" i="1"/>
  <c r="AB549" i="1"/>
  <c r="AA549" i="1"/>
  <c r="Z549" i="1"/>
  <c r="Y549" i="1"/>
  <c r="X549" i="1"/>
  <c r="W549" i="1"/>
  <c r="V549" i="1"/>
  <c r="U549" i="1"/>
  <c r="T549" i="1"/>
  <c r="R549" i="1"/>
  <c r="Q549" i="1"/>
  <c r="O549" i="1"/>
  <c r="N549" i="1"/>
  <c r="M549" i="1"/>
  <c r="L549" i="1"/>
  <c r="AB546" i="1"/>
  <c r="AA546" i="1"/>
  <c r="Z546" i="1"/>
  <c r="Y546" i="1"/>
  <c r="X546" i="1"/>
  <c r="W546" i="1"/>
  <c r="V546" i="1"/>
  <c r="U546" i="1"/>
  <c r="T546" i="1"/>
  <c r="R546" i="1"/>
  <c r="Q546" i="1"/>
  <c r="O546" i="1"/>
  <c r="N546" i="1"/>
  <c r="M546" i="1"/>
  <c r="L546" i="1"/>
  <c r="AB542" i="1"/>
  <c r="AA542" i="1"/>
  <c r="Z542" i="1"/>
  <c r="Y542" i="1"/>
  <c r="X542" i="1"/>
  <c r="W542" i="1"/>
  <c r="V542" i="1"/>
  <c r="U542" i="1"/>
  <c r="T542" i="1"/>
  <c r="R542" i="1"/>
  <c r="Q542" i="1"/>
  <c r="O542" i="1"/>
  <c r="N542" i="1"/>
  <c r="M542" i="1"/>
  <c r="L542" i="1"/>
  <c r="AB538" i="1"/>
  <c r="AA538" i="1"/>
  <c r="Z538" i="1"/>
  <c r="Y538" i="1"/>
  <c r="X538" i="1"/>
  <c r="W538" i="1"/>
  <c r="V538" i="1"/>
  <c r="U538" i="1"/>
  <c r="T538" i="1"/>
  <c r="R538" i="1"/>
  <c r="Q538" i="1"/>
  <c r="O538" i="1"/>
  <c r="N538" i="1"/>
  <c r="M538" i="1"/>
  <c r="L538" i="1"/>
  <c r="AB535" i="1"/>
  <c r="AA535" i="1"/>
  <c r="Z535" i="1"/>
  <c r="Y535" i="1"/>
  <c r="X535" i="1"/>
  <c r="W535" i="1"/>
  <c r="V535" i="1"/>
  <c r="U535" i="1"/>
  <c r="T535" i="1"/>
  <c r="R535" i="1"/>
  <c r="Q535" i="1"/>
  <c r="O535" i="1"/>
  <c r="N535" i="1"/>
  <c r="M535" i="1"/>
  <c r="L535" i="1"/>
  <c r="AB532" i="1"/>
  <c r="AA532" i="1"/>
  <c r="Z532" i="1"/>
  <c r="Y532" i="1"/>
  <c r="X532" i="1"/>
  <c r="W532" i="1"/>
  <c r="V532" i="1"/>
  <c r="U532" i="1"/>
  <c r="T532" i="1"/>
  <c r="R532" i="1"/>
  <c r="Q532" i="1"/>
  <c r="O532" i="1"/>
  <c r="N532" i="1"/>
  <c r="M532" i="1"/>
  <c r="L532" i="1"/>
  <c r="AB528" i="1"/>
  <c r="AA528" i="1"/>
  <c r="Z528" i="1"/>
  <c r="Y528" i="1"/>
  <c r="X528" i="1"/>
  <c r="W528" i="1"/>
  <c r="V528" i="1"/>
  <c r="U528" i="1"/>
  <c r="T528" i="1"/>
  <c r="R528" i="1"/>
  <c r="Q528" i="1"/>
  <c r="O528" i="1"/>
  <c r="N528" i="1"/>
  <c r="M528" i="1"/>
  <c r="L528" i="1"/>
  <c r="AB524" i="1"/>
  <c r="AA524" i="1"/>
  <c r="Z524" i="1"/>
  <c r="Y524" i="1"/>
  <c r="X524" i="1"/>
  <c r="W524" i="1"/>
  <c r="V524" i="1"/>
  <c r="U524" i="1"/>
  <c r="T524" i="1"/>
  <c r="R524" i="1"/>
  <c r="Q524" i="1"/>
  <c r="O524" i="1"/>
  <c r="N524" i="1"/>
  <c r="M524" i="1"/>
  <c r="L524" i="1"/>
  <c r="AB521" i="1"/>
  <c r="AA521" i="1"/>
  <c r="Z521" i="1"/>
  <c r="Y521" i="1"/>
  <c r="X521" i="1"/>
  <c r="W521" i="1"/>
  <c r="V521" i="1"/>
  <c r="U521" i="1"/>
  <c r="T521" i="1"/>
  <c r="R521" i="1"/>
  <c r="Q521" i="1"/>
  <c r="O521" i="1"/>
  <c r="N521" i="1"/>
  <c r="M521" i="1"/>
  <c r="L521" i="1"/>
  <c r="AB517" i="1"/>
  <c r="AA517" i="1"/>
  <c r="Z517" i="1"/>
  <c r="Y517" i="1"/>
  <c r="X517" i="1"/>
  <c r="W517" i="1"/>
  <c r="V517" i="1"/>
  <c r="U517" i="1"/>
  <c r="T517" i="1"/>
  <c r="R517" i="1"/>
  <c r="Q517" i="1"/>
  <c r="O517" i="1"/>
  <c r="N517" i="1"/>
  <c r="M517" i="1"/>
  <c r="L517" i="1"/>
  <c r="AB514" i="1"/>
  <c r="AA514" i="1"/>
  <c r="Z514" i="1"/>
  <c r="Y514" i="1"/>
  <c r="X514" i="1"/>
  <c r="W514" i="1"/>
  <c r="V514" i="1"/>
  <c r="U514" i="1"/>
  <c r="T514" i="1"/>
  <c r="R514" i="1"/>
  <c r="Q514" i="1"/>
  <c r="O514" i="1"/>
  <c r="N514" i="1"/>
  <c r="M514" i="1"/>
  <c r="L514" i="1"/>
  <c r="AB511" i="1"/>
  <c r="AA511" i="1"/>
  <c r="Z511" i="1"/>
  <c r="Y511" i="1"/>
  <c r="X511" i="1"/>
  <c r="W511" i="1"/>
  <c r="V511" i="1"/>
  <c r="U511" i="1"/>
  <c r="T511" i="1"/>
  <c r="R511" i="1"/>
  <c r="Q511" i="1"/>
  <c r="O511" i="1"/>
  <c r="N511" i="1"/>
  <c r="M511" i="1"/>
  <c r="L511" i="1"/>
  <c r="AB506" i="1"/>
  <c r="AA506" i="1"/>
  <c r="Z506" i="1"/>
  <c r="Y506" i="1"/>
  <c r="X506" i="1"/>
  <c r="W506" i="1"/>
  <c r="V506" i="1"/>
  <c r="U506" i="1"/>
  <c r="T506" i="1"/>
  <c r="R506" i="1"/>
  <c r="Q506" i="1"/>
  <c r="O506" i="1"/>
  <c r="N506" i="1"/>
  <c r="M506" i="1"/>
  <c r="L506" i="1"/>
  <c r="AB502" i="1"/>
  <c r="AA502" i="1"/>
  <c r="Z502" i="1"/>
  <c r="Y502" i="1"/>
  <c r="X502" i="1"/>
  <c r="W502" i="1"/>
  <c r="V502" i="1"/>
  <c r="U502" i="1"/>
  <c r="T502" i="1"/>
  <c r="R502" i="1"/>
  <c r="Q502" i="1"/>
  <c r="O502" i="1"/>
  <c r="N502" i="1"/>
  <c r="M502" i="1"/>
  <c r="L502" i="1"/>
  <c r="AB498" i="1"/>
  <c r="AA498" i="1"/>
  <c r="Z498" i="1"/>
  <c r="Y498" i="1"/>
  <c r="X498" i="1"/>
  <c r="W498" i="1"/>
  <c r="V498" i="1"/>
  <c r="U498" i="1"/>
  <c r="T498" i="1"/>
  <c r="R498" i="1"/>
  <c r="Q498" i="1"/>
  <c r="O498" i="1"/>
  <c r="N498" i="1"/>
  <c r="M498" i="1"/>
  <c r="L498" i="1"/>
  <c r="AB494" i="1"/>
  <c r="AA494" i="1"/>
  <c r="Z494" i="1"/>
  <c r="Y494" i="1"/>
  <c r="X494" i="1"/>
  <c r="W494" i="1"/>
  <c r="V494" i="1"/>
  <c r="U494" i="1"/>
  <c r="T494" i="1"/>
  <c r="R494" i="1"/>
  <c r="Q494" i="1"/>
  <c r="O494" i="1"/>
  <c r="N494" i="1"/>
  <c r="M494" i="1"/>
  <c r="L494" i="1"/>
  <c r="AB488" i="1"/>
  <c r="AA488" i="1"/>
  <c r="Z488" i="1"/>
  <c r="Y488" i="1"/>
  <c r="X488" i="1"/>
  <c r="W488" i="1"/>
  <c r="V488" i="1"/>
  <c r="U488" i="1"/>
  <c r="T488" i="1"/>
  <c r="R488" i="1"/>
  <c r="Q488" i="1"/>
  <c r="O488" i="1"/>
  <c r="N488" i="1"/>
  <c r="M488" i="1"/>
  <c r="L488" i="1"/>
  <c r="AB485" i="1"/>
  <c r="AA485" i="1"/>
  <c r="Z485" i="1"/>
  <c r="Y485" i="1"/>
  <c r="X485" i="1"/>
  <c r="W485" i="1"/>
  <c r="V485" i="1"/>
  <c r="U485" i="1"/>
  <c r="T485" i="1"/>
  <c r="R485" i="1"/>
  <c r="Q485" i="1"/>
  <c r="O485" i="1"/>
  <c r="N485" i="1"/>
  <c r="M485" i="1"/>
  <c r="L485" i="1"/>
  <c r="AB482" i="1"/>
  <c r="AA482" i="1"/>
  <c r="Z482" i="1"/>
  <c r="Y482" i="1"/>
  <c r="X482" i="1"/>
  <c r="W482" i="1"/>
  <c r="V482" i="1"/>
  <c r="U482" i="1"/>
  <c r="T482" i="1"/>
  <c r="R482" i="1"/>
  <c r="Q482" i="1"/>
  <c r="O482" i="1"/>
  <c r="N482" i="1"/>
  <c r="M482" i="1"/>
  <c r="L482" i="1"/>
  <c r="AB479" i="1"/>
  <c r="AA479" i="1"/>
  <c r="Z479" i="1"/>
  <c r="Y479" i="1"/>
  <c r="X479" i="1"/>
  <c r="W479" i="1"/>
  <c r="V479" i="1"/>
  <c r="U479" i="1"/>
  <c r="T479" i="1"/>
  <c r="R479" i="1"/>
  <c r="Q479" i="1"/>
  <c r="O479" i="1"/>
  <c r="N479" i="1"/>
  <c r="M479" i="1"/>
  <c r="L479" i="1"/>
  <c r="AB476" i="1"/>
  <c r="AA476" i="1"/>
  <c r="Z476" i="1"/>
  <c r="Y476" i="1"/>
  <c r="X476" i="1"/>
  <c r="W476" i="1"/>
  <c r="V476" i="1"/>
  <c r="U476" i="1"/>
  <c r="T476" i="1"/>
  <c r="R476" i="1"/>
  <c r="Q476" i="1"/>
  <c r="O476" i="1"/>
  <c r="N476" i="1"/>
  <c r="M476" i="1"/>
  <c r="L476" i="1"/>
  <c r="AB472" i="1"/>
  <c r="AA472" i="1"/>
  <c r="Z472" i="1"/>
  <c r="Y472" i="1"/>
  <c r="X472" i="1"/>
  <c r="W472" i="1"/>
  <c r="V472" i="1"/>
  <c r="U472" i="1"/>
  <c r="T472" i="1"/>
  <c r="R472" i="1"/>
  <c r="Q472" i="1"/>
  <c r="O472" i="1"/>
  <c r="N472" i="1"/>
  <c r="M472" i="1"/>
  <c r="L472" i="1"/>
  <c r="AB467" i="1"/>
  <c r="AA467" i="1"/>
  <c r="Z467" i="1"/>
  <c r="Y467" i="1"/>
  <c r="X467" i="1"/>
  <c r="W467" i="1"/>
  <c r="V467" i="1"/>
  <c r="U467" i="1"/>
  <c r="T467" i="1"/>
  <c r="R467" i="1"/>
  <c r="Q467" i="1"/>
  <c r="O467" i="1"/>
  <c r="N467" i="1"/>
  <c r="M467" i="1"/>
  <c r="L467" i="1"/>
  <c r="AB464" i="1"/>
  <c r="AA464" i="1"/>
  <c r="Z464" i="1"/>
  <c r="Y464" i="1"/>
  <c r="X464" i="1"/>
  <c r="W464" i="1"/>
  <c r="V464" i="1"/>
  <c r="U464" i="1"/>
  <c r="T464" i="1"/>
  <c r="R464" i="1"/>
  <c r="Q464" i="1"/>
  <c r="O464" i="1"/>
  <c r="N464" i="1"/>
  <c r="M464" i="1"/>
  <c r="L464" i="1"/>
  <c r="AB459" i="1"/>
  <c r="AA459" i="1"/>
  <c r="Z459" i="1"/>
  <c r="Y459" i="1"/>
  <c r="X459" i="1"/>
  <c r="W459" i="1"/>
  <c r="V459" i="1"/>
  <c r="U459" i="1"/>
  <c r="T459" i="1"/>
  <c r="R459" i="1"/>
  <c r="Q459" i="1"/>
  <c r="O459" i="1"/>
  <c r="N459" i="1"/>
  <c r="M459" i="1"/>
  <c r="L459" i="1"/>
  <c r="AB456" i="1"/>
  <c r="AA456" i="1"/>
  <c r="Z456" i="1"/>
  <c r="Y456" i="1"/>
  <c r="X456" i="1"/>
  <c r="W456" i="1"/>
  <c r="V456" i="1"/>
  <c r="U456" i="1"/>
  <c r="T456" i="1"/>
  <c r="R456" i="1"/>
  <c r="Q456" i="1"/>
  <c r="O456" i="1"/>
  <c r="N456" i="1"/>
  <c r="M456" i="1"/>
  <c r="L456" i="1"/>
  <c r="AB453" i="1"/>
  <c r="AA453" i="1"/>
  <c r="Z453" i="1"/>
  <c r="Y453" i="1"/>
  <c r="X453" i="1"/>
  <c r="W453" i="1"/>
  <c r="V453" i="1"/>
  <c r="U453" i="1"/>
  <c r="T453" i="1"/>
  <c r="R453" i="1"/>
  <c r="Q453" i="1"/>
  <c r="O453" i="1"/>
  <c r="N453" i="1"/>
  <c r="M453" i="1"/>
  <c r="L453" i="1"/>
  <c r="AB450" i="1"/>
  <c r="AA450" i="1"/>
  <c r="Z450" i="1"/>
  <c r="Y450" i="1"/>
  <c r="X450" i="1"/>
  <c r="W450" i="1"/>
  <c r="V450" i="1"/>
  <c r="U450" i="1"/>
  <c r="T450" i="1"/>
  <c r="R450" i="1"/>
  <c r="Q450" i="1"/>
  <c r="O450" i="1"/>
  <c r="N450" i="1"/>
  <c r="M450" i="1"/>
  <c r="L450" i="1"/>
  <c r="AB446" i="1"/>
  <c r="AA446" i="1"/>
  <c r="Z446" i="1"/>
  <c r="Y446" i="1"/>
  <c r="X446" i="1"/>
  <c r="W446" i="1"/>
  <c r="V446" i="1"/>
  <c r="U446" i="1"/>
  <c r="T446" i="1"/>
  <c r="R446" i="1"/>
  <c r="Q446" i="1"/>
  <c r="O446" i="1"/>
  <c r="N446" i="1"/>
  <c r="M446" i="1"/>
  <c r="L446" i="1"/>
  <c r="AB443" i="1"/>
  <c r="AA443" i="1"/>
  <c r="Z443" i="1"/>
  <c r="Y443" i="1"/>
  <c r="X443" i="1"/>
  <c r="W443" i="1"/>
  <c r="V443" i="1"/>
  <c r="U443" i="1"/>
  <c r="T443" i="1"/>
  <c r="R443" i="1"/>
  <c r="Q443" i="1"/>
  <c r="O443" i="1"/>
  <c r="N443" i="1"/>
  <c r="M443" i="1"/>
  <c r="L443" i="1"/>
  <c r="AB439" i="1"/>
  <c r="AA439" i="1"/>
  <c r="Z439" i="1"/>
  <c r="Y439" i="1"/>
  <c r="X439" i="1"/>
  <c r="W439" i="1"/>
  <c r="V439" i="1"/>
  <c r="U439" i="1"/>
  <c r="T439" i="1"/>
  <c r="R439" i="1"/>
  <c r="Q439" i="1"/>
  <c r="O439" i="1"/>
  <c r="N439" i="1"/>
  <c r="M439" i="1"/>
  <c r="L439" i="1"/>
  <c r="AB436" i="1"/>
  <c r="AA436" i="1"/>
  <c r="Z436" i="1"/>
  <c r="Y436" i="1"/>
  <c r="X436" i="1"/>
  <c r="W436" i="1"/>
  <c r="V436" i="1"/>
  <c r="U436" i="1"/>
  <c r="T436" i="1"/>
  <c r="R436" i="1"/>
  <c r="Q436" i="1"/>
  <c r="O436" i="1"/>
  <c r="N436" i="1"/>
  <c r="M436" i="1"/>
  <c r="L436" i="1"/>
  <c r="AB431" i="1"/>
  <c r="AA431" i="1"/>
  <c r="Z431" i="1"/>
  <c r="Y431" i="1"/>
  <c r="X431" i="1"/>
  <c r="W431" i="1"/>
  <c r="V431" i="1"/>
  <c r="U431" i="1"/>
  <c r="T431" i="1"/>
  <c r="R431" i="1"/>
  <c r="Q431" i="1"/>
  <c r="O431" i="1"/>
  <c r="N431" i="1"/>
  <c r="M431" i="1"/>
  <c r="L431" i="1"/>
  <c r="AB427" i="1"/>
  <c r="AA427" i="1"/>
  <c r="Z427" i="1"/>
  <c r="Y427" i="1"/>
  <c r="X427" i="1"/>
  <c r="W427" i="1"/>
  <c r="V427" i="1"/>
  <c r="U427" i="1"/>
  <c r="T427" i="1"/>
  <c r="R427" i="1"/>
  <c r="Q427" i="1"/>
  <c r="O427" i="1"/>
  <c r="N427" i="1"/>
  <c r="M427" i="1"/>
  <c r="L427" i="1"/>
  <c r="AB421" i="1"/>
  <c r="AA421" i="1"/>
  <c r="Z421" i="1"/>
  <c r="Y421" i="1"/>
  <c r="X421" i="1"/>
  <c r="W421" i="1"/>
  <c r="V421" i="1"/>
  <c r="U421" i="1"/>
  <c r="T421" i="1"/>
  <c r="R421" i="1"/>
  <c r="Q421" i="1"/>
  <c r="O421" i="1"/>
  <c r="N421" i="1"/>
  <c r="M421" i="1"/>
  <c r="L421" i="1"/>
  <c r="AB418" i="1"/>
  <c r="AA418" i="1"/>
  <c r="Z418" i="1"/>
  <c r="Y418" i="1"/>
  <c r="X418" i="1"/>
  <c r="W418" i="1"/>
  <c r="V418" i="1"/>
  <c r="U418" i="1"/>
  <c r="T418" i="1"/>
  <c r="R418" i="1"/>
  <c r="Q418" i="1"/>
  <c r="O418" i="1"/>
  <c r="N418" i="1"/>
  <c r="M418" i="1"/>
  <c r="L418" i="1"/>
  <c r="AB413" i="1"/>
  <c r="AA413" i="1"/>
  <c r="Z413" i="1"/>
  <c r="Y413" i="1"/>
  <c r="X413" i="1"/>
  <c r="W413" i="1"/>
  <c r="V413" i="1"/>
  <c r="U413" i="1"/>
  <c r="T413" i="1"/>
  <c r="R413" i="1"/>
  <c r="Q413" i="1"/>
  <c r="O413" i="1"/>
  <c r="N413" i="1"/>
  <c r="M413" i="1"/>
  <c r="L413" i="1"/>
  <c r="AB410" i="1"/>
  <c r="AA410" i="1"/>
  <c r="Z410" i="1"/>
  <c r="Y410" i="1"/>
  <c r="X410" i="1"/>
  <c r="W410" i="1"/>
  <c r="V410" i="1"/>
  <c r="U410" i="1"/>
  <c r="T410" i="1"/>
  <c r="R410" i="1"/>
  <c r="Q410" i="1"/>
  <c r="O410" i="1"/>
  <c r="N410" i="1"/>
  <c r="M410" i="1"/>
  <c r="L410" i="1"/>
  <c r="AB405" i="1"/>
  <c r="AA405" i="1"/>
  <c r="Z405" i="1"/>
  <c r="Y405" i="1"/>
  <c r="X405" i="1"/>
  <c r="W405" i="1"/>
  <c r="V405" i="1"/>
  <c r="U405" i="1"/>
  <c r="T405" i="1"/>
  <c r="R405" i="1"/>
  <c r="Q405" i="1"/>
  <c r="O405" i="1"/>
  <c r="N405" i="1"/>
  <c r="M405" i="1"/>
  <c r="L405" i="1"/>
  <c r="AB402" i="1"/>
  <c r="AA402" i="1"/>
  <c r="Z402" i="1"/>
  <c r="Y402" i="1"/>
  <c r="X402" i="1"/>
  <c r="W402" i="1"/>
  <c r="V402" i="1"/>
  <c r="U402" i="1"/>
  <c r="T402" i="1"/>
  <c r="R402" i="1"/>
  <c r="Q402" i="1"/>
  <c r="O402" i="1"/>
  <c r="N402" i="1"/>
  <c r="M402" i="1"/>
  <c r="L402" i="1"/>
  <c r="AB397" i="1"/>
  <c r="AA397" i="1"/>
  <c r="Z397" i="1"/>
  <c r="Y397" i="1"/>
  <c r="X397" i="1"/>
  <c r="W397" i="1"/>
  <c r="V397" i="1"/>
  <c r="U397" i="1"/>
  <c r="T397" i="1"/>
  <c r="R397" i="1"/>
  <c r="Q397" i="1"/>
  <c r="O397" i="1"/>
  <c r="N397" i="1"/>
  <c r="M397" i="1"/>
  <c r="L397" i="1"/>
  <c r="AB394" i="1"/>
  <c r="AA394" i="1"/>
  <c r="Z394" i="1"/>
  <c r="Y394" i="1"/>
  <c r="X394" i="1"/>
  <c r="W394" i="1"/>
  <c r="V394" i="1"/>
  <c r="U394" i="1"/>
  <c r="T394" i="1"/>
  <c r="R394" i="1"/>
  <c r="Q394" i="1"/>
  <c r="O394" i="1"/>
  <c r="N394" i="1"/>
  <c r="M394" i="1"/>
  <c r="L394" i="1"/>
  <c r="AB385" i="1"/>
  <c r="AA385" i="1"/>
  <c r="Z385" i="1"/>
  <c r="Y385" i="1"/>
  <c r="X385" i="1"/>
  <c r="W385" i="1"/>
  <c r="V385" i="1"/>
  <c r="U385" i="1"/>
  <c r="T385" i="1"/>
  <c r="R385" i="1"/>
  <c r="Q385" i="1"/>
  <c r="O385" i="1"/>
  <c r="N385" i="1"/>
  <c r="M385" i="1"/>
  <c r="L385" i="1"/>
  <c r="AB382" i="1"/>
  <c r="AA382" i="1"/>
  <c r="Z382" i="1"/>
  <c r="Y382" i="1"/>
  <c r="X382" i="1"/>
  <c r="W382" i="1"/>
  <c r="V382" i="1"/>
  <c r="U382" i="1"/>
  <c r="T382" i="1"/>
  <c r="R382" i="1"/>
  <c r="Q382" i="1"/>
  <c r="O382" i="1"/>
  <c r="N382" i="1"/>
  <c r="M382" i="1"/>
  <c r="L382" i="1"/>
  <c r="AB378" i="1"/>
  <c r="AA378" i="1"/>
  <c r="Z378" i="1"/>
  <c r="Y378" i="1"/>
  <c r="X378" i="1"/>
  <c r="W378" i="1"/>
  <c r="V378" i="1"/>
  <c r="U378" i="1"/>
  <c r="T378" i="1"/>
  <c r="R378" i="1"/>
  <c r="Q378" i="1"/>
  <c r="O378" i="1"/>
  <c r="N378" i="1"/>
  <c r="M378" i="1"/>
  <c r="L378" i="1"/>
  <c r="AB375" i="1"/>
  <c r="AA375" i="1"/>
  <c r="Z375" i="1"/>
  <c r="Y375" i="1"/>
  <c r="X375" i="1"/>
  <c r="W375" i="1"/>
  <c r="V375" i="1"/>
  <c r="U375" i="1"/>
  <c r="T375" i="1"/>
  <c r="R375" i="1"/>
  <c r="Q375" i="1"/>
  <c r="O375" i="1"/>
  <c r="N375" i="1"/>
  <c r="M375" i="1"/>
  <c r="L375" i="1"/>
  <c r="AB372" i="1"/>
  <c r="AA372" i="1"/>
  <c r="Z372" i="1"/>
  <c r="Y372" i="1"/>
  <c r="X372" i="1"/>
  <c r="W372" i="1"/>
  <c r="V372" i="1"/>
  <c r="U372" i="1"/>
  <c r="T372" i="1"/>
  <c r="R372" i="1"/>
  <c r="Q372" i="1"/>
  <c r="O372" i="1"/>
  <c r="N372" i="1"/>
  <c r="M372" i="1"/>
  <c r="L372" i="1"/>
  <c r="AB369" i="1"/>
  <c r="AA369" i="1"/>
  <c r="Z369" i="1"/>
  <c r="Y369" i="1"/>
  <c r="X369" i="1"/>
  <c r="W369" i="1"/>
  <c r="V369" i="1"/>
  <c r="U369" i="1"/>
  <c r="T369" i="1"/>
  <c r="R369" i="1"/>
  <c r="Q369" i="1"/>
  <c r="O369" i="1"/>
  <c r="N369" i="1"/>
  <c r="M369" i="1"/>
  <c r="L369" i="1"/>
  <c r="AB363" i="1"/>
  <c r="AA363" i="1"/>
  <c r="Z363" i="1"/>
  <c r="Y363" i="1"/>
  <c r="X363" i="1"/>
  <c r="W363" i="1"/>
  <c r="V363" i="1"/>
  <c r="U363" i="1"/>
  <c r="T363" i="1"/>
  <c r="R363" i="1"/>
  <c r="Q363" i="1"/>
  <c r="O363" i="1"/>
  <c r="N363" i="1"/>
  <c r="M363" i="1"/>
  <c r="L363" i="1"/>
  <c r="AB350" i="1"/>
  <c r="AA350" i="1"/>
  <c r="Z350" i="1"/>
  <c r="Y350" i="1"/>
  <c r="X350" i="1"/>
  <c r="W350" i="1"/>
  <c r="V350" i="1"/>
  <c r="U350" i="1"/>
  <c r="T350" i="1"/>
  <c r="R350" i="1"/>
  <c r="Q350" i="1"/>
  <c r="O350" i="1"/>
  <c r="N350" i="1"/>
  <c r="M350" i="1"/>
  <c r="L350" i="1"/>
  <c r="AB347" i="1"/>
  <c r="AA347" i="1"/>
  <c r="Z347" i="1"/>
  <c r="Y347" i="1"/>
  <c r="X347" i="1"/>
  <c r="W347" i="1"/>
  <c r="V347" i="1"/>
  <c r="U347" i="1"/>
  <c r="T347" i="1"/>
  <c r="R347" i="1"/>
  <c r="Q347" i="1"/>
  <c r="O347" i="1"/>
  <c r="N347" i="1"/>
  <c r="M347" i="1"/>
  <c r="L347" i="1"/>
  <c r="AB344" i="1"/>
  <c r="AA344" i="1"/>
  <c r="Z344" i="1"/>
  <c r="Y344" i="1"/>
  <c r="X344" i="1"/>
  <c r="W344" i="1"/>
  <c r="V344" i="1"/>
  <c r="U344" i="1"/>
  <c r="T344" i="1"/>
  <c r="R344" i="1"/>
  <c r="Q344" i="1"/>
  <c r="O344" i="1"/>
  <c r="N344" i="1"/>
  <c r="M344" i="1"/>
  <c r="L344" i="1"/>
  <c r="AB340" i="1"/>
  <c r="AA340" i="1"/>
  <c r="Z340" i="1"/>
  <c r="Y340" i="1"/>
  <c r="X340" i="1"/>
  <c r="W340" i="1"/>
  <c r="V340" i="1"/>
  <c r="U340" i="1"/>
  <c r="T340" i="1"/>
  <c r="R340" i="1"/>
  <c r="Q340" i="1"/>
  <c r="O340" i="1"/>
  <c r="N340" i="1"/>
  <c r="M340" i="1"/>
  <c r="L340" i="1"/>
  <c r="AB335" i="1"/>
  <c r="AA335" i="1"/>
  <c r="Z335" i="1"/>
  <c r="Y335" i="1"/>
  <c r="X335" i="1"/>
  <c r="W335" i="1"/>
  <c r="V335" i="1"/>
  <c r="U335" i="1"/>
  <c r="T335" i="1"/>
  <c r="R335" i="1"/>
  <c r="Q335" i="1"/>
  <c r="O335" i="1"/>
  <c r="N335" i="1"/>
  <c r="M335" i="1"/>
  <c r="L335" i="1"/>
  <c r="AB332" i="1"/>
  <c r="AA332" i="1"/>
  <c r="Z332" i="1"/>
  <c r="Y332" i="1"/>
  <c r="X332" i="1"/>
  <c r="W332" i="1"/>
  <c r="V332" i="1"/>
  <c r="U332" i="1"/>
  <c r="T332" i="1"/>
  <c r="R332" i="1"/>
  <c r="Q332" i="1"/>
  <c r="O332" i="1"/>
  <c r="N332" i="1"/>
  <c r="M332" i="1"/>
  <c r="L332" i="1"/>
  <c r="AB329" i="1"/>
  <c r="AA329" i="1"/>
  <c r="Z329" i="1"/>
  <c r="Y329" i="1"/>
  <c r="X329" i="1"/>
  <c r="W329" i="1"/>
  <c r="V329" i="1"/>
  <c r="U329" i="1"/>
  <c r="T329" i="1"/>
  <c r="R329" i="1"/>
  <c r="Q329" i="1"/>
  <c r="O329" i="1"/>
  <c r="N329" i="1"/>
  <c r="M329" i="1"/>
  <c r="L329" i="1"/>
  <c r="AB324" i="1"/>
  <c r="AA324" i="1"/>
  <c r="Z324" i="1"/>
  <c r="Y324" i="1"/>
  <c r="X324" i="1"/>
  <c r="W324" i="1"/>
  <c r="V324" i="1"/>
  <c r="U324" i="1"/>
  <c r="T324" i="1"/>
  <c r="R324" i="1"/>
  <c r="Q324" i="1"/>
  <c r="O324" i="1"/>
  <c r="N324" i="1"/>
  <c r="M324" i="1"/>
  <c r="L324" i="1"/>
  <c r="AB320" i="1"/>
  <c r="AA320" i="1"/>
  <c r="Z320" i="1"/>
  <c r="Y320" i="1"/>
  <c r="X320" i="1"/>
  <c r="W320" i="1"/>
  <c r="V320" i="1"/>
  <c r="U320" i="1"/>
  <c r="T320" i="1"/>
  <c r="R320" i="1"/>
  <c r="Q320" i="1"/>
  <c r="O320" i="1"/>
  <c r="N320" i="1"/>
  <c r="M320" i="1"/>
  <c r="L320" i="1"/>
  <c r="AB307" i="1"/>
  <c r="AA307" i="1"/>
  <c r="Z307" i="1"/>
  <c r="Y307" i="1"/>
  <c r="X307" i="1"/>
  <c r="W307" i="1"/>
  <c r="V307" i="1"/>
  <c r="U307" i="1"/>
  <c r="T307" i="1"/>
  <c r="R307" i="1"/>
  <c r="Q307" i="1"/>
  <c r="O307" i="1"/>
  <c r="N307" i="1"/>
  <c r="M307" i="1"/>
  <c r="L307" i="1"/>
  <c r="AB304" i="1"/>
  <c r="AA304" i="1"/>
  <c r="Z304" i="1"/>
  <c r="Y304" i="1"/>
  <c r="X304" i="1"/>
  <c r="W304" i="1"/>
  <c r="V304" i="1"/>
  <c r="U304" i="1"/>
  <c r="T304" i="1"/>
  <c r="R304" i="1"/>
  <c r="Q304" i="1"/>
  <c r="O304" i="1"/>
  <c r="N304" i="1"/>
  <c r="M304" i="1"/>
  <c r="L304" i="1"/>
  <c r="AB297" i="1"/>
  <c r="AA297" i="1"/>
  <c r="Z297" i="1"/>
  <c r="Y297" i="1"/>
  <c r="X297" i="1"/>
  <c r="W297" i="1"/>
  <c r="V297" i="1"/>
  <c r="U297" i="1"/>
  <c r="T297" i="1"/>
  <c r="R297" i="1"/>
  <c r="Q297" i="1"/>
  <c r="O297" i="1"/>
  <c r="N297" i="1"/>
  <c r="M297" i="1"/>
  <c r="L297" i="1"/>
  <c r="AB289" i="1"/>
  <c r="AA289" i="1"/>
  <c r="Z289" i="1"/>
  <c r="Y289" i="1"/>
  <c r="X289" i="1"/>
  <c r="W289" i="1"/>
  <c r="V289" i="1"/>
  <c r="U289" i="1"/>
  <c r="T289" i="1"/>
  <c r="R289" i="1"/>
  <c r="Q289" i="1"/>
  <c r="O289" i="1"/>
  <c r="N289" i="1"/>
  <c r="M289" i="1"/>
  <c r="L289" i="1"/>
  <c r="AB284" i="1"/>
  <c r="AA284" i="1"/>
  <c r="Z284" i="1"/>
  <c r="Y284" i="1"/>
  <c r="X284" i="1"/>
  <c r="W284" i="1"/>
  <c r="V284" i="1"/>
  <c r="U284" i="1"/>
  <c r="T284" i="1"/>
  <c r="R284" i="1"/>
  <c r="Q284" i="1"/>
  <c r="O284" i="1"/>
  <c r="N284" i="1"/>
  <c r="M284" i="1"/>
  <c r="L284" i="1"/>
  <c r="AB278" i="1"/>
  <c r="AA278" i="1"/>
  <c r="Z278" i="1"/>
  <c r="Y278" i="1"/>
  <c r="X278" i="1"/>
  <c r="W278" i="1"/>
  <c r="V278" i="1"/>
  <c r="U278" i="1"/>
  <c r="T278" i="1"/>
  <c r="R278" i="1"/>
  <c r="Q278" i="1"/>
  <c r="O278" i="1"/>
  <c r="N278" i="1"/>
  <c r="M278" i="1"/>
  <c r="L278" i="1"/>
  <c r="AB272" i="1"/>
  <c r="AA272" i="1"/>
  <c r="Z272" i="1"/>
  <c r="Y272" i="1"/>
  <c r="X272" i="1"/>
  <c r="W272" i="1"/>
  <c r="V272" i="1"/>
  <c r="U272" i="1"/>
  <c r="T272" i="1"/>
  <c r="R272" i="1"/>
  <c r="Q272" i="1"/>
  <c r="O272" i="1"/>
  <c r="N272" i="1"/>
  <c r="M272" i="1"/>
  <c r="L272" i="1"/>
  <c r="AB267" i="1"/>
  <c r="AA267" i="1"/>
  <c r="Z267" i="1"/>
  <c r="Y267" i="1"/>
  <c r="X267" i="1"/>
  <c r="W267" i="1"/>
  <c r="V267" i="1"/>
  <c r="U267" i="1"/>
  <c r="T267" i="1"/>
  <c r="R267" i="1"/>
  <c r="Q267" i="1"/>
  <c r="O267" i="1"/>
  <c r="N267" i="1"/>
  <c r="M267" i="1"/>
  <c r="L267" i="1"/>
  <c r="AB264" i="1"/>
  <c r="AA264" i="1"/>
  <c r="Z264" i="1"/>
  <c r="Y264" i="1"/>
  <c r="X264" i="1"/>
  <c r="W264" i="1"/>
  <c r="V264" i="1"/>
  <c r="U264" i="1"/>
  <c r="T264" i="1"/>
  <c r="R264" i="1"/>
  <c r="Q264" i="1"/>
  <c r="O264" i="1"/>
  <c r="N264" i="1"/>
  <c r="M264" i="1"/>
  <c r="L264" i="1"/>
  <c r="AB257" i="1"/>
  <c r="AA257" i="1"/>
  <c r="Z257" i="1"/>
  <c r="Y257" i="1"/>
  <c r="X257" i="1"/>
  <c r="W257" i="1"/>
  <c r="V257" i="1"/>
  <c r="U257" i="1"/>
  <c r="T257" i="1"/>
  <c r="R257" i="1"/>
  <c r="Q257" i="1"/>
  <c r="O257" i="1"/>
  <c r="N257" i="1"/>
  <c r="M257" i="1"/>
  <c r="L257" i="1"/>
  <c r="AB254" i="1"/>
  <c r="AA254" i="1"/>
  <c r="Z254" i="1"/>
  <c r="Y254" i="1"/>
  <c r="X254" i="1"/>
  <c r="W254" i="1"/>
  <c r="V254" i="1"/>
  <c r="U254" i="1"/>
  <c r="T254" i="1"/>
  <c r="R254" i="1"/>
  <c r="Q254" i="1"/>
  <c r="O254" i="1"/>
  <c r="N254" i="1"/>
  <c r="M254" i="1"/>
  <c r="L254" i="1"/>
  <c r="AB249" i="1"/>
  <c r="AA249" i="1"/>
  <c r="Z249" i="1"/>
  <c r="Y249" i="1"/>
  <c r="X249" i="1"/>
  <c r="W249" i="1"/>
  <c r="V249" i="1"/>
  <c r="U249" i="1"/>
  <c r="T249" i="1"/>
  <c r="R249" i="1"/>
  <c r="Q249" i="1"/>
  <c r="O249" i="1"/>
  <c r="N249" i="1"/>
  <c r="M249" i="1"/>
  <c r="L249" i="1"/>
  <c r="AB245" i="1"/>
  <c r="AA245" i="1"/>
  <c r="Z245" i="1"/>
  <c r="Y245" i="1"/>
  <c r="X245" i="1"/>
  <c r="W245" i="1"/>
  <c r="V245" i="1"/>
  <c r="U245" i="1"/>
  <c r="T245" i="1"/>
  <c r="R245" i="1"/>
  <c r="Q245" i="1"/>
  <c r="O245" i="1"/>
  <c r="N245" i="1"/>
  <c r="M245" i="1"/>
  <c r="L245" i="1"/>
  <c r="AB241" i="1"/>
  <c r="AA241" i="1"/>
  <c r="Z241" i="1"/>
  <c r="Y241" i="1"/>
  <c r="X241" i="1"/>
  <c r="W241" i="1"/>
  <c r="V241" i="1"/>
  <c r="U241" i="1"/>
  <c r="T241" i="1"/>
  <c r="R241" i="1"/>
  <c r="Q241" i="1"/>
  <c r="O241" i="1"/>
  <c r="N241" i="1"/>
  <c r="M241" i="1"/>
  <c r="L241" i="1"/>
  <c r="AB237" i="1"/>
  <c r="AA237" i="1"/>
  <c r="Z237" i="1"/>
  <c r="Y237" i="1"/>
  <c r="X237" i="1"/>
  <c r="W237" i="1"/>
  <c r="V237" i="1"/>
  <c r="U237" i="1"/>
  <c r="T237" i="1"/>
  <c r="R237" i="1"/>
  <c r="Q237" i="1"/>
  <c r="O237" i="1"/>
  <c r="N237" i="1"/>
  <c r="M237" i="1"/>
  <c r="L237" i="1"/>
  <c r="AB233" i="1"/>
  <c r="AA233" i="1"/>
  <c r="Z233" i="1"/>
  <c r="Y233" i="1"/>
  <c r="X233" i="1"/>
  <c r="W233" i="1"/>
  <c r="V233" i="1"/>
  <c r="U233" i="1"/>
  <c r="T233" i="1"/>
  <c r="R233" i="1"/>
  <c r="Q233" i="1"/>
  <c r="O233" i="1"/>
  <c r="N233" i="1"/>
  <c r="M233" i="1"/>
  <c r="L233" i="1"/>
  <c r="AB229" i="1"/>
  <c r="AA229" i="1"/>
  <c r="Z229" i="1"/>
  <c r="Y229" i="1"/>
  <c r="X229" i="1"/>
  <c r="W229" i="1"/>
  <c r="V229" i="1"/>
  <c r="U229" i="1"/>
  <c r="T229" i="1"/>
  <c r="R229" i="1"/>
  <c r="Q229" i="1"/>
  <c r="O229" i="1"/>
  <c r="N229" i="1"/>
  <c r="M229" i="1"/>
  <c r="L229" i="1"/>
  <c r="AB226" i="1"/>
  <c r="AA226" i="1"/>
  <c r="Z226" i="1"/>
  <c r="Y226" i="1"/>
  <c r="X226" i="1"/>
  <c r="W226" i="1"/>
  <c r="V226" i="1"/>
  <c r="U226" i="1"/>
  <c r="T226" i="1"/>
  <c r="R226" i="1"/>
  <c r="Q226" i="1"/>
  <c r="O226" i="1"/>
  <c r="N226" i="1"/>
  <c r="M226" i="1"/>
  <c r="L226" i="1"/>
  <c r="AB223" i="1"/>
  <c r="AA223" i="1"/>
  <c r="Z223" i="1"/>
  <c r="Y223" i="1"/>
  <c r="X223" i="1"/>
  <c r="W223" i="1"/>
  <c r="V223" i="1"/>
  <c r="U223" i="1"/>
  <c r="T223" i="1"/>
  <c r="R223" i="1"/>
  <c r="Q223" i="1"/>
  <c r="O223" i="1"/>
  <c r="N223" i="1"/>
  <c r="M223" i="1"/>
  <c r="L223" i="1"/>
  <c r="AB220" i="1"/>
  <c r="AA220" i="1"/>
  <c r="Z220" i="1"/>
  <c r="Y220" i="1"/>
  <c r="X220" i="1"/>
  <c r="W220" i="1"/>
  <c r="V220" i="1"/>
  <c r="U220" i="1"/>
  <c r="T220" i="1"/>
  <c r="R220" i="1"/>
  <c r="Q220" i="1"/>
  <c r="O220" i="1"/>
  <c r="N220" i="1"/>
  <c r="M220" i="1"/>
  <c r="L220" i="1"/>
  <c r="AB217" i="1"/>
  <c r="AA217" i="1"/>
  <c r="Z217" i="1"/>
  <c r="Y217" i="1"/>
  <c r="X217" i="1"/>
  <c r="W217" i="1"/>
  <c r="V217" i="1"/>
  <c r="U217" i="1"/>
  <c r="T217" i="1"/>
  <c r="R217" i="1"/>
  <c r="Q217" i="1"/>
  <c r="O217" i="1"/>
  <c r="N217" i="1"/>
  <c r="M217" i="1"/>
  <c r="L217" i="1"/>
  <c r="AB213" i="1"/>
  <c r="AA213" i="1"/>
  <c r="Z213" i="1"/>
  <c r="Y213" i="1"/>
  <c r="X213" i="1"/>
  <c r="W213" i="1"/>
  <c r="V213" i="1"/>
  <c r="U213" i="1"/>
  <c r="T213" i="1"/>
  <c r="R213" i="1"/>
  <c r="Q213" i="1"/>
  <c r="O213" i="1"/>
  <c r="N213" i="1"/>
  <c r="M213" i="1"/>
  <c r="L213" i="1"/>
  <c r="AB209" i="1"/>
  <c r="AA209" i="1"/>
  <c r="Z209" i="1"/>
  <c r="Y209" i="1"/>
  <c r="X209" i="1"/>
  <c r="W209" i="1"/>
  <c r="V209" i="1"/>
  <c r="U209" i="1"/>
  <c r="T209" i="1"/>
  <c r="R209" i="1"/>
  <c r="Q209" i="1"/>
  <c r="O209" i="1"/>
  <c r="N209" i="1"/>
  <c r="M209" i="1"/>
  <c r="L209" i="1"/>
  <c r="AB146" i="1"/>
  <c r="AA146" i="1"/>
  <c r="Z146" i="1"/>
  <c r="Y146" i="1"/>
  <c r="X146" i="1"/>
  <c r="W146" i="1"/>
  <c r="V146" i="1"/>
  <c r="U146" i="1"/>
  <c r="T146" i="1"/>
  <c r="R146" i="1"/>
  <c r="Q146" i="1"/>
  <c r="O146" i="1"/>
  <c r="N146" i="1"/>
  <c r="M146" i="1"/>
  <c r="L146" i="1"/>
  <c r="AB143" i="1"/>
  <c r="AA143" i="1"/>
  <c r="Z143" i="1"/>
  <c r="Y143" i="1"/>
  <c r="X143" i="1"/>
  <c r="W143" i="1"/>
  <c r="V143" i="1"/>
  <c r="U143" i="1"/>
  <c r="T143" i="1"/>
  <c r="R143" i="1"/>
  <c r="Q143" i="1"/>
  <c r="O143" i="1"/>
  <c r="N143" i="1"/>
  <c r="M143" i="1"/>
  <c r="L143" i="1"/>
  <c r="AB140" i="1"/>
  <c r="AA140" i="1"/>
  <c r="Z140" i="1"/>
  <c r="Y140" i="1"/>
  <c r="X140" i="1"/>
  <c r="W140" i="1"/>
  <c r="V140" i="1"/>
  <c r="U140" i="1"/>
  <c r="T140" i="1"/>
  <c r="R140" i="1"/>
  <c r="Q140" i="1"/>
  <c r="O140" i="1"/>
  <c r="N140" i="1"/>
  <c r="M140" i="1"/>
  <c r="L140" i="1"/>
  <c r="AB137" i="1"/>
  <c r="AA137" i="1"/>
  <c r="Z137" i="1"/>
  <c r="Y137" i="1"/>
  <c r="X137" i="1"/>
  <c r="W137" i="1"/>
  <c r="V137" i="1"/>
  <c r="U137" i="1"/>
  <c r="T137" i="1"/>
  <c r="R137" i="1"/>
  <c r="Q137" i="1"/>
  <c r="O137" i="1"/>
  <c r="N137" i="1"/>
  <c r="M137" i="1"/>
  <c r="L137" i="1"/>
  <c r="AB131" i="1"/>
  <c r="AA131" i="1"/>
  <c r="Z131" i="1"/>
  <c r="Y131" i="1"/>
  <c r="X131" i="1"/>
  <c r="W131" i="1"/>
  <c r="V131" i="1"/>
  <c r="U131" i="1"/>
  <c r="T131" i="1"/>
  <c r="R131" i="1"/>
  <c r="Q131" i="1"/>
  <c r="O131" i="1"/>
  <c r="N131" i="1"/>
  <c r="M131" i="1"/>
  <c r="L131" i="1"/>
  <c r="AB128" i="1"/>
  <c r="AA128" i="1"/>
  <c r="Z128" i="1"/>
  <c r="Y128" i="1"/>
  <c r="X128" i="1"/>
  <c r="W128" i="1"/>
  <c r="V128" i="1"/>
  <c r="U128" i="1"/>
  <c r="T128" i="1"/>
  <c r="R128" i="1"/>
  <c r="Q128" i="1"/>
  <c r="O128" i="1"/>
  <c r="N128" i="1"/>
  <c r="M128" i="1"/>
  <c r="L128" i="1"/>
  <c r="AB125" i="1"/>
  <c r="AA125" i="1"/>
  <c r="Z125" i="1"/>
  <c r="Y125" i="1"/>
  <c r="X125" i="1"/>
  <c r="W125" i="1"/>
  <c r="V125" i="1"/>
  <c r="U125" i="1"/>
  <c r="T125" i="1"/>
  <c r="R125" i="1"/>
  <c r="Q125" i="1"/>
  <c r="O125" i="1"/>
  <c r="N125" i="1"/>
  <c r="M125" i="1"/>
  <c r="L125" i="1"/>
  <c r="AB120" i="1"/>
  <c r="AA120" i="1"/>
  <c r="Z120" i="1"/>
  <c r="Y120" i="1"/>
  <c r="X120" i="1"/>
  <c r="W120" i="1"/>
  <c r="V120" i="1"/>
  <c r="U120" i="1"/>
  <c r="T120" i="1"/>
  <c r="R120" i="1"/>
  <c r="Q120" i="1"/>
  <c r="O120" i="1"/>
  <c r="N120" i="1"/>
  <c r="M120" i="1"/>
  <c r="L120" i="1"/>
  <c r="AB114" i="1"/>
  <c r="AA114" i="1"/>
  <c r="Z114" i="1"/>
  <c r="Y114" i="1"/>
  <c r="X114" i="1"/>
  <c r="W114" i="1"/>
  <c r="V114" i="1"/>
  <c r="U114" i="1"/>
  <c r="T114" i="1"/>
  <c r="R114" i="1"/>
  <c r="Q114" i="1"/>
  <c r="O114" i="1"/>
  <c r="N114" i="1"/>
  <c r="M114" i="1"/>
  <c r="L114" i="1"/>
  <c r="AB108" i="1"/>
  <c r="AA108" i="1"/>
  <c r="Z108" i="1"/>
  <c r="Y108" i="1"/>
  <c r="X108" i="1"/>
  <c r="W108" i="1"/>
  <c r="V108" i="1"/>
  <c r="U108" i="1"/>
  <c r="T108" i="1"/>
  <c r="R108" i="1"/>
  <c r="Q108" i="1"/>
  <c r="O108" i="1"/>
  <c r="N108" i="1"/>
  <c r="M108" i="1"/>
  <c r="L108" i="1"/>
  <c r="AB105" i="1"/>
  <c r="AA105" i="1"/>
  <c r="Z105" i="1"/>
  <c r="Y105" i="1"/>
  <c r="X105" i="1"/>
  <c r="W105" i="1"/>
  <c r="V105" i="1"/>
  <c r="U105" i="1"/>
  <c r="T105" i="1"/>
  <c r="R105" i="1"/>
  <c r="Q105" i="1"/>
  <c r="O105" i="1"/>
  <c r="N105" i="1"/>
  <c r="M105" i="1"/>
  <c r="L105" i="1"/>
  <c r="AB96" i="1"/>
  <c r="AA96" i="1"/>
  <c r="Z96" i="1"/>
  <c r="Y96" i="1"/>
  <c r="X96" i="1"/>
  <c r="W96" i="1"/>
  <c r="V96" i="1"/>
  <c r="U96" i="1"/>
  <c r="T96" i="1"/>
  <c r="R96" i="1"/>
  <c r="Q96" i="1"/>
  <c r="O96" i="1"/>
  <c r="N96" i="1"/>
  <c r="M96" i="1"/>
  <c r="L96" i="1"/>
  <c r="AB90" i="1"/>
  <c r="AA90" i="1"/>
  <c r="Z90" i="1"/>
  <c r="Y90" i="1"/>
  <c r="X90" i="1"/>
  <c r="W90" i="1"/>
  <c r="V90" i="1"/>
  <c r="U90" i="1"/>
  <c r="T90" i="1"/>
  <c r="R90" i="1"/>
  <c r="Q90" i="1"/>
  <c r="O90" i="1"/>
  <c r="N90" i="1"/>
  <c r="M90" i="1"/>
  <c r="L90" i="1"/>
  <c r="AB53" i="1"/>
  <c r="AA53" i="1"/>
  <c r="Z53" i="1"/>
  <c r="Y53" i="1"/>
  <c r="X53" i="1"/>
  <c r="W53" i="1"/>
  <c r="V53" i="1"/>
  <c r="U53" i="1"/>
  <c r="T53" i="1"/>
  <c r="R53" i="1"/>
  <c r="Q53" i="1"/>
  <c r="O53" i="1"/>
  <c r="N53" i="1"/>
  <c r="M53" i="1"/>
  <c r="L53" i="1"/>
  <c r="AB49" i="1"/>
  <c r="AA49" i="1"/>
  <c r="Z49" i="1"/>
  <c r="Y49" i="1"/>
  <c r="X49" i="1"/>
  <c r="W49" i="1"/>
  <c r="V49" i="1"/>
  <c r="U49" i="1"/>
  <c r="T49" i="1"/>
  <c r="R49" i="1"/>
  <c r="Q49" i="1"/>
  <c r="O49" i="1"/>
  <c r="N49" i="1"/>
  <c r="M49" i="1"/>
  <c r="L49" i="1"/>
  <c r="AB46" i="1"/>
  <c r="AA46" i="1"/>
  <c r="Z46" i="1"/>
  <c r="Y46" i="1"/>
  <c r="X46" i="1"/>
  <c r="W46" i="1"/>
  <c r="V46" i="1"/>
  <c r="U46" i="1"/>
  <c r="T46" i="1"/>
  <c r="R46" i="1"/>
  <c r="Q46" i="1"/>
  <c r="O46" i="1"/>
  <c r="N46" i="1"/>
  <c r="M46" i="1"/>
  <c r="L46" i="1"/>
  <c r="AB43" i="1"/>
  <c r="AA43" i="1"/>
  <c r="Z43" i="1"/>
  <c r="Y43" i="1"/>
  <c r="X43" i="1"/>
  <c r="W43" i="1"/>
  <c r="V43" i="1"/>
  <c r="U43" i="1"/>
  <c r="T43" i="1"/>
  <c r="R43" i="1"/>
  <c r="Q43" i="1"/>
  <c r="O43" i="1"/>
  <c r="N43" i="1"/>
  <c r="M43" i="1"/>
  <c r="L43" i="1"/>
  <c r="AB36" i="1"/>
  <c r="AA36" i="1"/>
  <c r="Z36" i="1"/>
  <c r="Y36" i="1"/>
  <c r="X36" i="1"/>
  <c r="W36" i="1"/>
  <c r="V36" i="1"/>
  <c r="U36" i="1"/>
  <c r="T36" i="1"/>
  <c r="R36" i="1"/>
  <c r="Q36" i="1"/>
  <c r="O36" i="1"/>
  <c r="N36" i="1"/>
  <c r="M36" i="1"/>
  <c r="L36" i="1"/>
  <c r="AB32" i="1"/>
  <c r="AA32" i="1"/>
  <c r="Z32" i="1"/>
  <c r="Y32" i="1"/>
  <c r="X32" i="1"/>
  <c r="W32" i="1"/>
  <c r="V32" i="1"/>
  <c r="U32" i="1"/>
  <c r="T32" i="1"/>
  <c r="R32" i="1"/>
  <c r="Q32" i="1"/>
  <c r="O32" i="1"/>
  <c r="N32" i="1"/>
  <c r="M32" i="1"/>
  <c r="L32" i="1"/>
  <c r="AB29" i="1"/>
  <c r="AA29" i="1"/>
  <c r="Z29" i="1"/>
  <c r="Y29" i="1"/>
  <c r="X29" i="1"/>
  <c r="W29" i="1"/>
  <c r="V29" i="1"/>
  <c r="U29" i="1"/>
  <c r="T29" i="1"/>
  <c r="R29" i="1"/>
  <c r="Q29" i="1"/>
  <c r="O29" i="1"/>
  <c r="N29" i="1"/>
  <c r="M29" i="1"/>
  <c r="L29" i="1"/>
  <c r="AB26" i="1"/>
  <c r="AA26" i="1"/>
  <c r="Z26" i="1"/>
  <c r="Y26" i="1"/>
  <c r="X26" i="1"/>
  <c r="W26" i="1"/>
  <c r="V26" i="1"/>
  <c r="U26" i="1"/>
  <c r="T26" i="1"/>
  <c r="R26" i="1"/>
  <c r="Q26" i="1"/>
  <c r="O26" i="1"/>
  <c r="N26" i="1"/>
  <c r="M26" i="1"/>
  <c r="L26" i="1"/>
  <c r="AB22" i="1"/>
  <c r="AA22" i="1"/>
  <c r="Z22" i="1"/>
  <c r="Y22" i="1"/>
  <c r="X22" i="1"/>
  <c r="W22" i="1"/>
  <c r="V22" i="1"/>
  <c r="U22" i="1"/>
  <c r="T22" i="1"/>
  <c r="R22" i="1"/>
  <c r="Q22" i="1"/>
  <c r="O22" i="1"/>
  <c r="N22" i="1"/>
  <c r="M22" i="1"/>
  <c r="L22" i="1"/>
  <c r="AB19" i="1"/>
  <c r="AA19" i="1"/>
  <c r="Z19" i="1"/>
  <c r="Y19" i="1"/>
  <c r="X19" i="1"/>
  <c r="W19" i="1"/>
  <c r="V19" i="1"/>
  <c r="U19" i="1"/>
  <c r="T19" i="1"/>
  <c r="R19" i="1"/>
  <c r="Q19" i="1"/>
  <c r="O19" i="1"/>
  <c r="N19" i="1"/>
  <c r="M19" i="1"/>
  <c r="L19" i="1"/>
  <c r="AB13" i="1"/>
  <c r="AA13" i="1"/>
  <c r="Z13" i="1"/>
  <c r="Y13" i="1"/>
  <c r="X13" i="1"/>
  <c r="W13" i="1"/>
  <c r="V13" i="1"/>
  <c r="U13" i="1"/>
  <c r="T13" i="1"/>
  <c r="R13" i="1"/>
  <c r="Q13" i="1"/>
  <c r="O13" i="1"/>
  <c r="N13" i="1"/>
  <c r="M13" i="1"/>
  <c r="M1560" i="1" s="1"/>
  <c r="L13" i="1"/>
  <c r="AB10" i="1"/>
  <c r="AA10" i="1"/>
  <c r="Z10" i="1"/>
  <c r="Y10" i="1"/>
  <c r="X10" i="1"/>
  <c r="W10" i="1"/>
  <c r="V10" i="1"/>
  <c r="U10" i="1"/>
  <c r="T10" i="1"/>
  <c r="R10" i="1"/>
  <c r="Q10" i="1"/>
  <c r="O10" i="1"/>
  <c r="N10" i="1"/>
  <c r="N1560" i="1" s="1"/>
  <c r="M10" i="1"/>
  <c r="L10" i="1"/>
  <c r="AB6" i="1"/>
  <c r="AA6" i="1"/>
  <c r="Z6" i="1"/>
  <c r="Y6" i="1"/>
  <c r="X6" i="1"/>
  <c r="W6" i="1"/>
  <c r="W1560" i="1" s="1"/>
  <c r="V6" i="1"/>
  <c r="V1560" i="1" s="1"/>
  <c r="U6" i="1"/>
  <c r="U1560" i="1" s="1"/>
  <c r="T6" i="1"/>
  <c r="T1560" i="1" s="1"/>
  <c r="R6" i="1"/>
  <c r="R1560" i="1" s="1"/>
  <c r="Q6" i="1"/>
  <c r="Q1560" i="1" s="1"/>
  <c r="O6" i="1"/>
  <c r="O1560" i="1" s="1"/>
  <c r="N6" i="1"/>
  <c r="M6" i="1"/>
  <c r="L6" i="1"/>
  <c r="L1560" i="1" s="1"/>
</calcChain>
</file>

<file path=xl/sharedStrings.xml><?xml version="1.0" encoding="utf-8"?>
<sst xmlns="http://schemas.openxmlformats.org/spreadsheetml/2006/main" count="5405" uniqueCount="1428">
  <si>
    <t>N° Ecriture</t>
  </si>
  <si>
    <t>Journal</t>
  </si>
  <si>
    <t>n_cpte_tiers</t>
  </si>
  <si>
    <t>Date écriture</t>
  </si>
  <si>
    <t>Date echéance document</t>
  </si>
  <si>
    <t>N° pièce</t>
  </si>
  <si>
    <t>N° pièce interne</t>
  </si>
  <si>
    <t>Libellé</t>
  </si>
  <si>
    <t>Date lettrage</t>
  </si>
  <si>
    <t>Lettrage</t>
  </si>
  <si>
    <t>Lettrage ex-1</t>
  </si>
  <si>
    <t>Débit</t>
  </si>
  <si>
    <t>Crédit</t>
  </si>
  <si>
    <t>Solde</t>
  </si>
  <si>
    <t>HT</t>
  </si>
  <si>
    <t>Type TVA</t>
  </si>
  <si>
    <t>TVA 20</t>
  </si>
  <si>
    <t>TVA 10</t>
  </si>
  <si>
    <t>TVA 7</t>
  </si>
  <si>
    <t>TVA 5.5</t>
  </si>
  <si>
    <t>TVA 2.1</t>
  </si>
  <si>
    <t>Non echu</t>
  </si>
  <si>
    <t>Echu</t>
  </si>
  <si>
    <t>Moins de 30 jours</t>
  </si>
  <si>
    <t>Moins de 60 jours</t>
  </si>
  <si>
    <t>Moins de 90 jours</t>
  </si>
  <si>
    <t>Moins de 120 jours</t>
  </si>
  <si>
    <t>Plus de 120 jours</t>
  </si>
  <si>
    <t>Date</t>
  </si>
  <si>
    <t>Catégorie</t>
  </si>
  <si>
    <t>Note</t>
  </si>
  <si>
    <t>VTES</t>
  </si>
  <si>
    <t>#OR/MAUREILHAN/01</t>
  </si>
  <si>
    <t>FV240071</t>
  </si>
  <si>
    <t>Fact du 15/01/24</t>
  </si>
  <si>
    <t>C</t>
  </si>
  <si>
    <t>Encaissement</t>
  </si>
  <si>
    <t>mail relance groupée</t>
  </si>
  <si>
    <t>FV38000045</t>
  </si>
  <si>
    <t>#OR - FRAIS DEPLACEMENT</t>
  </si>
  <si>
    <t>A</t>
  </si>
  <si>
    <t>FV240300</t>
  </si>
  <si>
    <t>Fact du 31/01/24</t>
  </si>
  <si>
    <t>B</t>
  </si>
  <si>
    <t>FV240422</t>
  </si>
  <si>
    <t>Fact du 15/02/24</t>
  </si>
  <si>
    <t>2VFRET/PLANDORGON/01</t>
  </si>
  <si>
    <t>FV240130</t>
  </si>
  <si>
    <t>D</t>
  </si>
  <si>
    <t>FV240470</t>
  </si>
  <si>
    <t>Fact du 29/02/24</t>
  </si>
  <si>
    <t>ACEMEDITER/FOSSURMER/01</t>
  </si>
  <si>
    <t>FV240471</t>
  </si>
  <si>
    <t>ADVINI/SAINTFELIX/01</t>
  </si>
  <si>
    <t>FV240252</t>
  </si>
  <si>
    <t>G</t>
  </si>
  <si>
    <t>FV240344</t>
  </si>
  <si>
    <t>H</t>
  </si>
  <si>
    <t>FV240360</t>
  </si>
  <si>
    <t>I</t>
  </si>
  <si>
    <t>FV240602</t>
  </si>
  <si>
    <t>AFFRETEMEN/CHATEAUNEU/01</t>
  </si>
  <si>
    <t>FV240255</t>
  </si>
  <si>
    <t>AFFRETEMEN/TOULOUSE/01</t>
  </si>
  <si>
    <t>FV240136</t>
  </si>
  <si>
    <t>FV240706</t>
  </si>
  <si>
    <t>AGRODIA/VALENCE/01</t>
  </si>
  <si>
    <t>FV240474</t>
  </si>
  <si>
    <t>AIRMASTERS/LEMESNILAM/01</t>
  </si>
  <si>
    <t>FV240478</t>
  </si>
  <si>
    <t>ALAINE/NIMES/01</t>
  </si>
  <si>
    <t>FV240132</t>
  </si>
  <si>
    <t>N</t>
  </si>
  <si>
    <t>FV240361</t>
  </si>
  <si>
    <t>O</t>
  </si>
  <si>
    <t>ALAINEGUEP/SAINTGENIS/01</t>
  </si>
  <si>
    <t>FV233844</t>
  </si>
  <si>
    <t>Fact du 30/11/23</t>
  </si>
  <si>
    <t>FV240030</t>
  </si>
  <si>
    <t>K</t>
  </si>
  <si>
    <t>FV240254</t>
  </si>
  <si>
    <t>J</t>
  </si>
  <si>
    <t>FV240362</t>
  </si>
  <si>
    <t>FV240476</t>
  </si>
  <si>
    <t>ALAINELOIR/LAFOUILLOU/01</t>
  </si>
  <si>
    <t>FV240475</t>
  </si>
  <si>
    <t>ALLIANCELO/TREMBLAYEN/01</t>
  </si>
  <si>
    <t>FV240364</t>
  </si>
  <si>
    <t>ALLIANCESL/LATOURDAIG/01</t>
  </si>
  <si>
    <t>FV240133</t>
  </si>
  <si>
    <t>FV240477</t>
  </si>
  <si>
    <t>OD</t>
  </si>
  <si>
    <t>ALLSOLUTIO/FAREINS/01</t>
  </si>
  <si>
    <t>FV221376</t>
  </si>
  <si>
    <t>Ventilation AN Ventilation AN ALL SOLUTIONS - Double rglt</t>
  </si>
  <si>
    <t>RELANCE MAIL</t>
  </si>
  <si>
    <t>ENVOI MAIL AVEC EXTRAIT DE COMPTES DES FACTURES ECHUES</t>
  </si>
  <si>
    <t>FV233599</t>
  </si>
  <si>
    <t>Fact du 12/11/23</t>
  </si>
  <si>
    <t>T</t>
  </si>
  <si>
    <t>FV233618</t>
  </si>
  <si>
    <t>Fact du 15/11/23</t>
  </si>
  <si>
    <t>U</t>
  </si>
  <si>
    <t>Paiement à venir</t>
  </si>
  <si>
    <t>RGLT 29/02/24</t>
  </si>
  <si>
    <t>FV233705</t>
  </si>
  <si>
    <t>Fact du 18/11/23</t>
  </si>
  <si>
    <t>V</t>
  </si>
  <si>
    <t>FV233713</t>
  </si>
  <si>
    <t>Fact du 26/11/23</t>
  </si>
  <si>
    <t>W</t>
  </si>
  <si>
    <t>Tél relance</t>
  </si>
  <si>
    <t>FAIT UN POINT AC COMPTA EN NOUS REVIENT</t>
  </si>
  <si>
    <t>FV233907</t>
  </si>
  <si>
    <t>AD</t>
  </si>
  <si>
    <t>FV233906</t>
  </si>
  <si>
    <t>X</t>
  </si>
  <si>
    <t>FV233964</t>
  </si>
  <si>
    <t>Fact du 10/12/23</t>
  </si>
  <si>
    <t>Y</t>
  </si>
  <si>
    <t>FV233978</t>
  </si>
  <si>
    <t>Fact du 15/12/23</t>
  </si>
  <si>
    <t>Z</t>
  </si>
  <si>
    <t>FV234059</t>
  </si>
  <si>
    <t>Fact du 17/12/23</t>
  </si>
  <si>
    <t>AA</t>
  </si>
  <si>
    <t>FV234237</t>
  </si>
  <si>
    <t>Fact du 31/12/23</t>
  </si>
  <si>
    <t>AC</t>
  </si>
  <si>
    <t>FV240001</t>
  </si>
  <si>
    <t>Fact du 01/01/24</t>
  </si>
  <si>
    <t>AF</t>
  </si>
  <si>
    <t>FV240019</t>
  </si>
  <si>
    <t>Fact du 14/01/24</t>
  </si>
  <si>
    <t>AG</t>
  </si>
  <si>
    <t>RGLT SEMAINE 10</t>
  </si>
  <si>
    <t>FV240031</t>
  </si>
  <si>
    <t>AH</t>
  </si>
  <si>
    <t>RELANCE TEL</t>
  </si>
  <si>
    <t>FV240112</t>
  </si>
  <si>
    <t>Fact du 21/01/24</t>
  </si>
  <si>
    <t>AI</t>
  </si>
  <si>
    <t>FV240118</t>
  </si>
  <si>
    <t>Fact du 28/01/24</t>
  </si>
  <si>
    <t>AV240023</t>
  </si>
  <si>
    <t>Fact du 29/01/24</t>
  </si>
  <si>
    <t>AB</t>
  </si>
  <si>
    <t>FV240313</t>
  </si>
  <si>
    <t>FV240301</t>
  </si>
  <si>
    <t>Fact du 04/02/24</t>
  </si>
  <si>
    <t>FV240353</t>
  </si>
  <si>
    <t>Fact du 11/02/24</t>
  </si>
  <si>
    <t>FV240363</t>
  </si>
  <si>
    <t>FV240459</t>
  </si>
  <si>
    <t>Fact du 25/02/24</t>
  </si>
  <si>
    <t>BQUES</t>
  </si>
  <si>
    <t>FV240661</t>
  </si>
  <si>
    <t>FV240660</t>
  </si>
  <si>
    <t>ALLSOLUTIO/LYON/01</t>
  </si>
  <si>
    <t>FV233945</t>
  </si>
  <si>
    <t>1ER RAR MED Envoyé</t>
  </si>
  <si>
    <t>FV234205</t>
  </si>
  <si>
    <t>FV240314</t>
  </si>
  <si>
    <t>PERSONNE</t>
  </si>
  <si>
    <t>FV240662</t>
  </si>
  <si>
    <t>ALTEREGO/SAINTJEAND/01</t>
  </si>
  <si>
    <t>FV233619</t>
  </si>
  <si>
    <t>FV233723</t>
  </si>
  <si>
    <t>FV233980</t>
  </si>
  <si>
    <t>E</t>
  </si>
  <si>
    <t>FV234275</t>
  </si>
  <si>
    <t>AV240010</t>
  </si>
  <si>
    <t>Fact du 09/01/24</t>
  </si>
  <si>
    <t>FV240016</t>
  </si>
  <si>
    <t>Fact du 10/01/24</t>
  </si>
  <si>
    <t>FV240032</t>
  </si>
  <si>
    <t>AMIELPAPER/BEZOUCE/01</t>
  </si>
  <si>
    <t>FV240705</t>
  </si>
  <si>
    <t>AMIRATRANS/LUNEL/01</t>
  </si>
  <si>
    <t>FV240033</t>
  </si>
  <si>
    <t>M</t>
  </si>
  <si>
    <t>FV240312</t>
  </si>
  <si>
    <t>L</t>
  </si>
  <si>
    <t>FV240365</t>
  </si>
  <si>
    <t>FV240603</t>
  </si>
  <si>
    <t>ANEXALOGIS/RIBAROJADE/01</t>
  </si>
  <si>
    <t>FV234238</t>
  </si>
  <si>
    <t>FV234083</t>
  </si>
  <si>
    <t>F</t>
  </si>
  <si>
    <t>FV240135</t>
  </si>
  <si>
    <t>FV240493</t>
  </si>
  <si>
    <t>ASAVINTER/GONESSE/01</t>
  </si>
  <si>
    <t>FV240034</t>
  </si>
  <si>
    <t>Q</t>
  </si>
  <si>
    <t>FV240137</t>
  </si>
  <si>
    <t>P</t>
  </si>
  <si>
    <t>FV240479</t>
  </si>
  <si>
    <t>ASTRINLITI/STVULBAS/01</t>
  </si>
  <si>
    <t>FV240480</t>
  </si>
  <si>
    <t>ATCM/ALES/01</t>
  </si>
  <si>
    <t>FV240481</t>
  </si>
  <si>
    <t>ATLANTICSC/SAINTLOUIS/01</t>
  </si>
  <si>
    <t>FV240350</t>
  </si>
  <si>
    <t>Fact du 06/02/24</t>
  </si>
  <si>
    <t>FV240456</t>
  </si>
  <si>
    <t>Fact du 20/02/24</t>
  </si>
  <si>
    <t>FV240468</t>
  </si>
  <si>
    <t>Fact du 28/02/24</t>
  </si>
  <si>
    <t>FV240697</t>
  </si>
  <si>
    <t>ATTARDTRAN/LESPENNESM/01</t>
  </si>
  <si>
    <t>FV240482</t>
  </si>
  <si>
    <t>B2C/CHASSENEUI/01</t>
  </si>
  <si>
    <t>FV240138</t>
  </si>
  <si>
    <t>BAQUP/SAINTLAURE/01</t>
  </si>
  <si>
    <t>FV240139</t>
  </si>
  <si>
    <t>BARY//01</t>
  </si>
  <si>
    <t>W2300532</t>
  </si>
  <si>
    <t>PATRICK MANCA L'ARTISAN DES SAVEURS TTC du 31/10/23</t>
  </si>
  <si>
    <t>W2300602</t>
  </si>
  <si>
    <t>PATRICK MANCA L'ARTISAN DES SAVEURS TTC du 30/11/23</t>
  </si>
  <si>
    <t>W2400035</t>
  </si>
  <si>
    <t>Nîmes Pierres TTC du 31/01/24</t>
  </si>
  <si>
    <t>IN</t>
  </si>
  <si>
    <t>W2400033</t>
  </si>
  <si>
    <t>SCA Les vignerons de Marguerittes TTC du 31/01/24</t>
  </si>
  <si>
    <t>IT</t>
  </si>
  <si>
    <t>W2400042</t>
  </si>
  <si>
    <t>DOMAINE DES ROMARINS TTC du 31/01/24</t>
  </si>
  <si>
    <t>IE</t>
  </si>
  <si>
    <t>W2400041</t>
  </si>
  <si>
    <t>SCA DES GRANDS VINS DE PAZAC TTC du 31/01/24</t>
  </si>
  <si>
    <t>IS</t>
  </si>
  <si>
    <t>W2400046</t>
  </si>
  <si>
    <t>François CHASANS LA CAVE DE FONTENAY TTC du 31/01/24</t>
  </si>
  <si>
    <t>IH</t>
  </si>
  <si>
    <t>W2400038</t>
  </si>
  <si>
    <t>MANO WINE CONSULT TTC du 31/01/24</t>
  </si>
  <si>
    <t>IM</t>
  </si>
  <si>
    <t>W2400039</t>
  </si>
  <si>
    <t>IOC TTC du 31/01/24</t>
  </si>
  <si>
    <t>IJ</t>
  </si>
  <si>
    <t>W2400040</t>
  </si>
  <si>
    <t>KMH TTC du 31/01/24</t>
  </si>
  <si>
    <t>IK</t>
  </si>
  <si>
    <t>W2400050</t>
  </si>
  <si>
    <t>OPTOPACK FRANCE TTC du 31/01/24</t>
  </si>
  <si>
    <t>IP</t>
  </si>
  <si>
    <t>W2400034</t>
  </si>
  <si>
    <t>GDS FRANCE TTC du 31/01/24</t>
  </si>
  <si>
    <t>II</t>
  </si>
  <si>
    <t>W2400048</t>
  </si>
  <si>
    <t>VIGNOBLES DE MARJOLET TTC du 31/01/24</t>
  </si>
  <si>
    <t>IV</t>
  </si>
  <si>
    <t>W2400036</t>
  </si>
  <si>
    <t>EMSPAC TTC du 31/01/24</t>
  </si>
  <si>
    <t>IF</t>
  </si>
  <si>
    <t>W2400043</t>
  </si>
  <si>
    <t>SBL  Création TTC du 31/01/24</t>
  </si>
  <si>
    <t>IR</t>
  </si>
  <si>
    <t>W2400030</t>
  </si>
  <si>
    <t>productions d'azur TTC du 31/01/24</t>
  </si>
  <si>
    <t>IC</t>
  </si>
  <si>
    <t>W2400049</t>
  </si>
  <si>
    <t>MAISON GARROS TTC du 31/01/24</t>
  </si>
  <si>
    <t>IL</t>
  </si>
  <si>
    <t>W2400031</t>
  </si>
  <si>
    <t>OPPIDUM SAS TTC du 31/01/24</t>
  </si>
  <si>
    <t>IO</t>
  </si>
  <si>
    <t>W2400032</t>
  </si>
  <si>
    <t>SARL PIERRES&amp;BRIQUES TTC du 31/01/24</t>
  </si>
  <si>
    <t>ID</t>
  </si>
  <si>
    <t>W2400029</t>
  </si>
  <si>
    <t>Société de Monsieur BARBIER TTC du 31/01/24</t>
  </si>
  <si>
    <t>IQ</t>
  </si>
  <si>
    <t>W2400037</t>
  </si>
  <si>
    <t>Fibre Verte  TTC du 31/01/24</t>
  </si>
  <si>
    <t>IG</t>
  </si>
  <si>
    <t>W2400044</t>
  </si>
  <si>
    <t>WITECK TTC du 31/01/24</t>
  </si>
  <si>
    <t>IW</t>
  </si>
  <si>
    <t>W2400045</t>
  </si>
  <si>
    <t>SEMIC TTC du 31/01/24</t>
  </si>
  <si>
    <t>IU</t>
  </si>
  <si>
    <t>W2400047</t>
  </si>
  <si>
    <t>eos TTC du 31/01/24</t>
  </si>
  <si>
    <t>IB</t>
  </si>
  <si>
    <t>W2400081</t>
  </si>
  <si>
    <t>BARY - CALIXIA</t>
  </si>
  <si>
    <t>HZ</t>
  </si>
  <si>
    <t>W2400078</t>
  </si>
  <si>
    <t>HY</t>
  </si>
  <si>
    <t>W2400082</t>
  </si>
  <si>
    <t>HX</t>
  </si>
  <si>
    <t>W2400080</t>
  </si>
  <si>
    <t>HW</t>
  </si>
  <si>
    <t>W2400079</t>
  </si>
  <si>
    <t>BARY - INOVALCOA FRANCE</t>
  </si>
  <si>
    <t>HV</t>
  </si>
  <si>
    <t>W2400091</t>
  </si>
  <si>
    <t>G.S.P.R - PERIMETRE TTC du 29/02/24</t>
  </si>
  <si>
    <t>W2400099</t>
  </si>
  <si>
    <t>MANO WINE CONSULT TTC du 29/02/24</t>
  </si>
  <si>
    <t>W2400102</t>
  </si>
  <si>
    <t>CAP'TRUCK SERVICES TTC du 29/02/24</t>
  </si>
  <si>
    <t>W2400103</t>
  </si>
  <si>
    <t>SARL LES VIGNES DE L'ARQUE TTC du 29/02/24</t>
  </si>
  <si>
    <t>W2400094</t>
  </si>
  <si>
    <t>eos TTC du 29/02/24</t>
  </si>
  <si>
    <t>W2400096</t>
  </si>
  <si>
    <t>SARL PIERRES&amp;BRIQUES TTC du 29/02/24</t>
  </si>
  <si>
    <t>W2400084</t>
  </si>
  <si>
    <t>Société de Monsieur BARBIER TTC du 29/02/24</t>
  </si>
  <si>
    <t>W2400087</t>
  </si>
  <si>
    <t>EMSPAC TTC du 29/02/24</t>
  </si>
  <si>
    <t>W2400090</t>
  </si>
  <si>
    <t>IOC TTC du 29/02/24</t>
  </si>
  <si>
    <t>W2400089</t>
  </si>
  <si>
    <t>ioc courthezon TTC du 29/02/24</t>
  </si>
  <si>
    <t>W2400100</t>
  </si>
  <si>
    <t>EARL ADRIEN DEBAUD TTC du 29/02/24</t>
  </si>
  <si>
    <t>W2400085</t>
  </si>
  <si>
    <t>productions d'azur TTC du 29/02/24</t>
  </si>
  <si>
    <t>W2400106</t>
  </si>
  <si>
    <t>VIGNOBLES DE MARJOLET TTC du 29/02/24</t>
  </si>
  <si>
    <t>W2400097</t>
  </si>
  <si>
    <t>Nîmes Pierres TTC du 29/02/24</t>
  </si>
  <si>
    <t>W2400101</t>
  </si>
  <si>
    <t>SCA DES GRANDS VINS DE PAZAC TTC du 29/02/24</t>
  </si>
  <si>
    <t>W2400095</t>
  </si>
  <si>
    <t>OPTOPACK FRANCE TTC du 29/02/24</t>
  </si>
  <si>
    <t>W2400105</t>
  </si>
  <si>
    <t>Galujean  TTC du 29/02/24</t>
  </si>
  <si>
    <t>W2400104</t>
  </si>
  <si>
    <t>SBL  Création TTC du 29/02/24</t>
  </si>
  <si>
    <t>W2400107</t>
  </si>
  <si>
    <t>MAISON GARROS TTC du 29/02/24</t>
  </si>
  <si>
    <t>W2400092</t>
  </si>
  <si>
    <t>DOMAINE DES ROMARINS TTC du 29/02/24</t>
  </si>
  <si>
    <t>W2400109</t>
  </si>
  <si>
    <t>EARL DE LA TOUR  TTC du 29/02/24</t>
  </si>
  <si>
    <t>W2400093</t>
  </si>
  <si>
    <t>SEMIC TTC du 29/02/24</t>
  </si>
  <si>
    <t>W2400083</t>
  </si>
  <si>
    <t>LAMBERTIN GEORGIA ET LIONEL TTC du 29/02/24</t>
  </si>
  <si>
    <t>IA</t>
  </si>
  <si>
    <t>W2400088</t>
  </si>
  <si>
    <t>Fibre Verte  TTC du 29/02/24</t>
  </si>
  <si>
    <t>W2400108</t>
  </si>
  <si>
    <t>EARL BONISTALLI TTC du 29/02/24</t>
  </si>
  <si>
    <t>W2400098</t>
  </si>
  <si>
    <t>LES SAVONNIERS TTC du 29/02/24</t>
  </si>
  <si>
    <t>W2400086</t>
  </si>
  <si>
    <t>SCA Les vignerons de Marguerittes TTC du 29/02/24</t>
  </si>
  <si>
    <t>BBLTRANSPO/BUSSYSTGEO/02</t>
  </si>
  <si>
    <t>FV240141</t>
  </si>
  <si>
    <t>FV240483</t>
  </si>
  <si>
    <t>BBLTRANSPO/VITROLLES/01</t>
  </si>
  <si>
    <t>FV240035</t>
  </si>
  <si>
    <t>FV240140</t>
  </si>
  <si>
    <t>BENIOST/VAISONLARO/01</t>
  </si>
  <si>
    <t>FV240485</t>
  </si>
  <si>
    <t>BERGESTRAN/ROUFFIACTO/01</t>
  </si>
  <si>
    <t>FV240663</t>
  </si>
  <si>
    <t>BERNISTRAN/BOULAZAC/01</t>
  </si>
  <si>
    <t>FV240144</t>
  </si>
  <si>
    <t>BERTAUT/ORANGE/01</t>
  </si>
  <si>
    <t>FV240366</t>
  </si>
  <si>
    <t>BERTHAUD/GOUSSAINVI/02</t>
  </si>
  <si>
    <t>FV240256</t>
  </si>
  <si>
    <t>FV240489</t>
  </si>
  <si>
    <t>BMPROVENCE/SORGUES/01</t>
  </si>
  <si>
    <t>FV240146</t>
  </si>
  <si>
    <t>FV240490</t>
  </si>
  <si>
    <t>BMVIROLLES/MOUGUERRE/01</t>
  </si>
  <si>
    <t>FV240145</t>
  </si>
  <si>
    <t>FV240664</t>
  </si>
  <si>
    <t>BOUCHESDUR/MARSEILLE/01</t>
  </si>
  <si>
    <t>FV240315</t>
  </si>
  <si>
    <t>FV240487</t>
  </si>
  <si>
    <t>BREMONDTRA/PEYRUIS/01</t>
  </si>
  <si>
    <t>FV38000023</t>
  </si>
  <si>
    <t>BREMONT - RECEP 1434762 DU 08/08/23 - 2 PAL HS</t>
  </si>
  <si>
    <t>FV240491</t>
  </si>
  <si>
    <t>BSBATTERY/SURESNES/01</t>
  </si>
  <si>
    <t>FV240321</t>
  </si>
  <si>
    <t>FV240665</t>
  </si>
  <si>
    <t>CALBERSONL/LAROCHESUR/01</t>
  </si>
  <si>
    <t>FV240505</t>
  </si>
  <si>
    <t>CALBERSONM/LEPONTET/01</t>
  </si>
  <si>
    <t>FV240311</t>
  </si>
  <si>
    <t>FV240454</t>
  </si>
  <si>
    <t>Ecart règlement Fact du 31/01/24</t>
  </si>
  <si>
    <t>RP Fact du 31/01/24</t>
  </si>
  <si>
    <t>FV240704</t>
  </si>
  <si>
    <t>CALBERSONM/NICE/01</t>
  </si>
  <si>
    <t>FV240367</t>
  </si>
  <si>
    <t>CALBERSONM/NIMES/01</t>
  </si>
  <si>
    <t>FV240309</t>
  </si>
  <si>
    <t>FV240453</t>
  </si>
  <si>
    <t>FV240703</t>
  </si>
  <si>
    <t>CALBERSONM/VITROLLES/01</t>
  </si>
  <si>
    <t>FV240308</t>
  </si>
  <si>
    <t>FV240451</t>
  </si>
  <si>
    <t>FV240701</t>
  </si>
  <si>
    <t>CALBERSONM/VITROLLES/02</t>
  </si>
  <si>
    <t>FV240310</t>
  </si>
  <si>
    <t>FV240452</t>
  </si>
  <si>
    <t>FV240702</t>
  </si>
  <si>
    <t>CAMPILLOPA/MOLINADESE/01</t>
  </si>
  <si>
    <t>FV240258</t>
  </si>
  <si>
    <t>FV240369</t>
  </si>
  <si>
    <t>FV240666</t>
  </si>
  <si>
    <t>CAMPILLOTR/PATERNA/01</t>
  </si>
  <si>
    <t>FV233986</t>
  </si>
  <si>
    <t>FV234099</t>
  </si>
  <si>
    <t>FV240036</t>
  </si>
  <si>
    <t>FV240259</t>
  </si>
  <si>
    <t>FV240370</t>
  </si>
  <si>
    <t>FV240604</t>
  </si>
  <si>
    <t>CAR14CAECA/CAEN/01</t>
  </si>
  <si>
    <t>CARREFOUR - REMISE CHQ - TROP PAYE</t>
  </si>
  <si>
    <t>FV240127</t>
  </si>
  <si>
    <t>FV240450</t>
  </si>
  <si>
    <t>FV240698</t>
  </si>
  <si>
    <t>FV240597</t>
  </si>
  <si>
    <t>CARGONORDS/APPIANOGEN/01</t>
  </si>
  <si>
    <t>FV234100</t>
  </si>
  <si>
    <t>CARRERASGR/ZARAGOZA/01</t>
  </si>
  <si>
    <t>FV233598</t>
  </si>
  <si>
    <t>Fact du 14/11/23</t>
  </si>
  <si>
    <t>FV240018</t>
  </si>
  <si>
    <t>FV240017</t>
  </si>
  <si>
    <t>FV240260</t>
  </si>
  <si>
    <t>S</t>
  </si>
  <si>
    <t>AV240026</t>
  </si>
  <si>
    <t>Fact du 07/02/24</t>
  </si>
  <si>
    <t>R</t>
  </si>
  <si>
    <t>FV240341</t>
  </si>
  <si>
    <t>FV240449</t>
  </si>
  <si>
    <t>FV240372</t>
  </si>
  <si>
    <t>AV240035</t>
  </si>
  <si>
    <t>Fact du 16/02/24</t>
  </si>
  <si>
    <t>FV240606</t>
  </si>
  <si>
    <t>FV240725</t>
  </si>
  <si>
    <t>CARTON/MONTELABBA/01</t>
  </si>
  <si>
    <t>FV240261</t>
  </si>
  <si>
    <t>FV240494</t>
  </si>
  <si>
    <t>CARTONNAGE/MILHAUD/01</t>
  </si>
  <si>
    <t>FV240149</t>
  </si>
  <si>
    <t>FV240371</t>
  </si>
  <si>
    <t>FV240605</t>
  </si>
  <si>
    <t>CELLULEORG/COLOMIERS/01</t>
  </si>
  <si>
    <t>FV240499</t>
  </si>
  <si>
    <t>CENTREEXPR/CORBAS/01</t>
  </si>
  <si>
    <t>FV37000074</t>
  </si>
  <si>
    <t>Ventilation AN CEL - LITIGE OT 367770 - SACS PERCES</t>
  </si>
  <si>
    <t>CHANNELFRE/ORANGE/01</t>
  </si>
  <si>
    <t>FV240262</t>
  </si>
  <si>
    <t>FV240374</t>
  </si>
  <si>
    <t>FV240667</t>
  </si>
  <si>
    <t>CHATEAUBEA/FRANQUEVAU/01</t>
  </si>
  <si>
    <t>FV240142</t>
  </si>
  <si>
    <t>FV240484</t>
  </si>
  <si>
    <t>CHIOTTIEMM/NIMES/01</t>
  </si>
  <si>
    <t>FV240467</t>
  </si>
  <si>
    <t>Fact du 26/02/24</t>
  </si>
  <si>
    <t>CHRONOTRUCK/COLOMBES/01</t>
  </si>
  <si>
    <t>FV240153</t>
  </si>
  <si>
    <t>CLIENTDIVE/LAGRANDEMO/01</t>
  </si>
  <si>
    <t>CLIENTS - ECART RGLT - VRT</t>
  </si>
  <si>
    <t>CLIENTS - ECART RGLT</t>
  </si>
  <si>
    <t>CLOT69/SAINTPRIES/01</t>
  </si>
  <si>
    <t>FV38000005</t>
  </si>
  <si>
    <t>CLOT 69 - RECEP 1433318 DU 01/08/23</t>
  </si>
  <si>
    <t>FV38000002</t>
  </si>
  <si>
    <t>FV240322</t>
  </si>
  <si>
    <t>AV240028</t>
  </si>
  <si>
    <t>COGEPRES/SAINTYRIEI/01</t>
  </si>
  <si>
    <t>FV240263</t>
  </si>
  <si>
    <t>COLDIS/ENTRAIGUES/01</t>
  </si>
  <si>
    <t>FV240497</t>
  </si>
  <si>
    <t>CONNECTTRA/MARSEILLE8/01</t>
  </si>
  <si>
    <t>FV240154</t>
  </si>
  <si>
    <t>COQUELLEPE/VEDENE/01</t>
  </si>
  <si>
    <t>AV220395</t>
  </si>
  <si>
    <t>Ventilation AN Fact du 15/12/22</t>
  </si>
  <si>
    <t>FV240215</t>
  </si>
  <si>
    <t>CORSEFRETS/TAVACO/01</t>
  </si>
  <si>
    <t>FV240155</t>
  </si>
  <si>
    <t>COUE/BONCHAMPLE/01</t>
  </si>
  <si>
    <t>FV240113</t>
  </si>
  <si>
    <t>FV240119</t>
  </si>
  <si>
    <t>FV240302</t>
  </si>
  <si>
    <t>FV240354</t>
  </si>
  <si>
    <t>FV240460</t>
  </si>
  <si>
    <t>FV240721</t>
  </si>
  <si>
    <t>FV240607</t>
  </si>
  <si>
    <t>CSLLOGISTI/TARASCON/01</t>
  </si>
  <si>
    <t>FV240041</t>
  </si>
  <si>
    <t>CSTPROFRET/AMIENS/01</t>
  </si>
  <si>
    <t>FV240217</t>
  </si>
  <si>
    <t>FV240425</t>
  </si>
  <si>
    <t>FV240557</t>
  </si>
  <si>
    <t>DACHSERFRA/AVIGNON/01</t>
  </si>
  <si>
    <t>FV240500</t>
  </si>
  <si>
    <t>DACHSERFRA/NIMES/01</t>
  </si>
  <si>
    <t>AV220172</t>
  </si>
  <si>
    <t>Ventilation AN Ventilation AN Fact du 13/07/22</t>
  </si>
  <si>
    <t>FV240375</t>
  </si>
  <si>
    <t>FV240719</t>
  </si>
  <si>
    <t>DACHSERFRA/SAINTETIEN/01</t>
  </si>
  <si>
    <t>FV240608</t>
  </si>
  <si>
    <t>DAOBJECTIF/NIMES/01</t>
  </si>
  <si>
    <t>FV230691</t>
  </si>
  <si>
    <t>Ventilation AN Fact du 28/02/23</t>
  </si>
  <si>
    <t>ORDONNANCE INJ PAYER</t>
  </si>
  <si>
    <t>REMISE HUISSIER DOSSIER ORDONNACE INJ DE PAYER</t>
  </si>
  <si>
    <t>FV231421</t>
  </si>
  <si>
    <t>Ventilation AN Fact du 30/04/23</t>
  </si>
  <si>
    <t>FV230904</t>
  </si>
  <si>
    <t>Ventilation AN Fact du 31/03/23</t>
  </si>
  <si>
    <t>RENVOI COURRIER CAR PAS BONNE ADRESSE</t>
  </si>
  <si>
    <t>DDSMED/VITROLLES/01</t>
  </si>
  <si>
    <t>FV240157</t>
  </si>
  <si>
    <t>DELBON/FONTVIEILL/01</t>
  </si>
  <si>
    <t>FV240158</t>
  </si>
  <si>
    <t>FV240376</t>
  </si>
  <si>
    <t>FV240501</t>
  </si>
  <si>
    <t>DELILED/VENDARGUES/01</t>
  </si>
  <si>
    <t>FV240159</t>
  </si>
  <si>
    <t>FV240502</t>
  </si>
  <si>
    <t>DELTAPACK/TARASCON/01</t>
  </si>
  <si>
    <t>FV223621</t>
  </si>
  <si>
    <t>Ventilation AN Fact du 08/12/22</t>
  </si>
  <si>
    <t>REDRESSEMENT JUDICIAIRE</t>
  </si>
  <si>
    <t>SOCIETTE MISE EN REDRESSEMENT JUDICIAIRE LE 02/12/2022 - DECLARATION CREANCE 08/12/2022</t>
  </si>
  <si>
    <t>FV223086</t>
  </si>
  <si>
    <t>Ventilation AN Fact du 31/10/22</t>
  </si>
  <si>
    <t>FV223468</t>
  </si>
  <si>
    <t>Ventilation AN Fact du 30/11/22</t>
  </si>
  <si>
    <t>DERIJKEPIC/PERONNE/02</t>
  </si>
  <si>
    <t>FV240164</t>
  </si>
  <si>
    <t>DEZUTTERDI/LACHAPELLE/01</t>
  </si>
  <si>
    <t>FV38000004</t>
  </si>
  <si>
    <t>DE ZUTTER - RECEP 1433318 DU 01/08/23</t>
  </si>
  <si>
    <t>AV38000011</t>
  </si>
  <si>
    <t>Avoir n° AV38000011 du 23/01/24 de DE ZUTTER DISTRIBUTION</t>
  </si>
  <si>
    <t>DGCFRET/SAINTPRIES/02</t>
  </si>
  <si>
    <t>FV240160</t>
  </si>
  <si>
    <t>DHLFREIGHT/MARNELAVAL/08</t>
  </si>
  <si>
    <t>FV240448</t>
  </si>
  <si>
    <t>FV240492</t>
  </si>
  <si>
    <t>DIMOTRANS/MEYZIEU/01</t>
  </si>
  <si>
    <t>FV240162</t>
  </si>
  <si>
    <t>DIMOTRANS/MOUGINS/01</t>
  </si>
  <si>
    <t>FV240161</t>
  </si>
  <si>
    <t>DIMOTRANSM/MARSEILLE/01</t>
  </si>
  <si>
    <t>FV240718</t>
  </si>
  <si>
    <t>DISTRIPALE/GAP/01</t>
  </si>
  <si>
    <t>FV233387</t>
  </si>
  <si>
    <t>Fact du 31/10/23</t>
  </si>
  <si>
    <t>FV233753</t>
  </si>
  <si>
    <t>2° RAR MED Envoyé</t>
  </si>
  <si>
    <t>FV240503</t>
  </si>
  <si>
    <t>DISTRIPALE/VOLX/01</t>
  </si>
  <si>
    <t>FV240163</t>
  </si>
  <si>
    <t>DMLHARMONY/ALES/01</t>
  </si>
  <si>
    <t>FV240273</t>
  </si>
  <si>
    <t>FV240401</t>
  </si>
  <si>
    <t>FV240709</t>
  </si>
  <si>
    <t>DOMAINECOS/CANNESETCL/01</t>
  </si>
  <si>
    <t>FV240156</t>
  </si>
  <si>
    <t>FV240498</t>
  </si>
  <si>
    <t>DOMAINEDEL/BEDARRIDES/01</t>
  </si>
  <si>
    <t>FV234141</t>
  </si>
  <si>
    <t>DOMAINEERI/CHATEAUNEU/01</t>
  </si>
  <si>
    <t>FV240627</t>
  </si>
  <si>
    <t>DOMAINELAG/VISAN/01</t>
  </si>
  <si>
    <t>FV240188</t>
  </si>
  <si>
    <t>DOMAINELEC/SAINTJULIE/01</t>
  </si>
  <si>
    <t>FV240496</t>
  </si>
  <si>
    <t>DOMAINESAI/UZES/01</t>
  </si>
  <si>
    <t>FV240267</t>
  </si>
  <si>
    <t>FV240382</t>
  </si>
  <si>
    <t>FV240517</t>
  </si>
  <si>
    <t>DUPESSEY&amp;C/RUMILLY/01</t>
  </si>
  <si>
    <t>FV240166</t>
  </si>
  <si>
    <t>FV240609</t>
  </si>
  <si>
    <t>DUPESSEYST/RUMILLY/01</t>
  </si>
  <si>
    <t>FV240167</t>
  </si>
  <si>
    <t>FV240504</t>
  </si>
  <si>
    <t>DUPOUX/SORGUES/01</t>
  </si>
  <si>
    <t>FV240377</t>
  </si>
  <si>
    <t>FV240717</t>
  </si>
  <si>
    <t>DUPOUXAFFR/VEDENE/01</t>
  </si>
  <si>
    <t>FV240266</t>
  </si>
  <si>
    <t>FV240378</t>
  </si>
  <si>
    <t>FV240668</t>
  </si>
  <si>
    <t>DUSOLIERCA/PARCAYMESL/01</t>
  </si>
  <si>
    <t>FV240669</t>
  </si>
  <si>
    <t>DUTERMETRA/NANCAY/01</t>
  </si>
  <si>
    <t>FV240610</t>
  </si>
  <si>
    <t>ECOTRANS/ROQUEMAURE/01</t>
  </si>
  <si>
    <t>FV240169</t>
  </si>
  <si>
    <t>FV240506</t>
  </si>
  <si>
    <t>EDTRANSGLO/SAINTPRIES/01</t>
  </si>
  <si>
    <t>FV240507</t>
  </si>
  <si>
    <t>EGARRI/ANGLET/01</t>
  </si>
  <si>
    <t>FV240170</t>
  </si>
  <si>
    <t>FV240508</t>
  </si>
  <si>
    <t>ELYSSATRAD/LYON6EMEAR/01</t>
  </si>
  <si>
    <t>FV240345</t>
  </si>
  <si>
    <t>FV240611</t>
  </si>
  <si>
    <t>EMBALPROIN/MUDAISON/01</t>
  </si>
  <si>
    <t>FV240509</t>
  </si>
  <si>
    <t>EMSPAC/MONS/01</t>
  </si>
  <si>
    <t>FV240612</t>
  </si>
  <si>
    <t>ENAFRET/VITROLLES/01</t>
  </si>
  <si>
    <t>FV240323</t>
  </si>
  <si>
    <t>FV240510</t>
  </si>
  <si>
    <t>ENERPACTE/LYON6EMEAR/01</t>
  </si>
  <si>
    <t>FV240324</t>
  </si>
  <si>
    <t>FV240720</t>
  </si>
  <si>
    <t>ENSPEBTP/FRETIN/01</t>
  </si>
  <si>
    <t>FV240511</t>
  </si>
  <si>
    <t>ENV30SAI/SAINTHILAI/01</t>
  </si>
  <si>
    <t>FV240325</t>
  </si>
  <si>
    <t>FV240379</t>
  </si>
  <si>
    <t>FV240670</t>
  </si>
  <si>
    <t>ENVOYESPEC/SAINTJEAND/01</t>
  </si>
  <si>
    <t>FV240381</t>
  </si>
  <si>
    <t>AV240036</t>
  </si>
  <si>
    <t>EPSILOG/MIONS/01</t>
  </si>
  <si>
    <t>FV233769</t>
  </si>
  <si>
    <t>EURODEF/SAINTHIPPO/01</t>
  </si>
  <si>
    <t>FV240326</t>
  </si>
  <si>
    <t>FV240380</t>
  </si>
  <si>
    <t>FV240512</t>
  </si>
  <si>
    <t>EVOLUTRANS/STQUENTINF/01</t>
  </si>
  <si>
    <t>FV38000040</t>
  </si>
  <si>
    <t>EVOLUTRANS - SUBVENTION 2023</t>
  </si>
  <si>
    <t>FALEKASINT/ALEXANDROU/01</t>
  </si>
  <si>
    <t>FV234124</t>
  </si>
  <si>
    <t>FV240007</t>
  </si>
  <si>
    <t>Fact du 08/01/24</t>
  </si>
  <si>
    <t>FV240171</t>
  </si>
  <si>
    <t>FV240613</t>
  </si>
  <si>
    <t>FAT31BLA/BLAGNAC/01</t>
  </si>
  <si>
    <t>FV240513</t>
  </si>
  <si>
    <t>FENWICKLIN/BEZIERS/01</t>
  </si>
  <si>
    <t>FV240514</t>
  </si>
  <si>
    <t>FENWICKLIN/NIMES/01</t>
  </si>
  <si>
    <t>FV240103</t>
  </si>
  <si>
    <t>FV240515</t>
  </si>
  <si>
    <t>FERTRANSSA//01</t>
  </si>
  <si>
    <t>FV240172</t>
  </si>
  <si>
    <t>FV240711</t>
  </si>
  <si>
    <t>FILHOLTRAN/ANNONAY/01</t>
  </si>
  <si>
    <t>FV240174</t>
  </si>
  <si>
    <t>FV240614</t>
  </si>
  <si>
    <t>FLAMINO/DOMPIERRES/01</t>
  </si>
  <si>
    <t>AV220131</t>
  </si>
  <si>
    <t>Ventilation AN Ventilation AN Fact du 31/05/22</t>
  </si>
  <si>
    <t>FV240518</t>
  </si>
  <si>
    <t>FLEXATRANS/BOUCBELAIR/01</t>
  </si>
  <si>
    <t>FV240175</t>
  </si>
  <si>
    <t>FV240383</t>
  </si>
  <si>
    <t>FV240519</t>
  </si>
  <si>
    <t>FLEXTRANSP/TREMBLAYEN/01</t>
  </si>
  <si>
    <t>FV240176</t>
  </si>
  <si>
    <t>FLYTRANS/BIOT/01</t>
  </si>
  <si>
    <t>FV240327</t>
  </si>
  <si>
    <t>AV240031</t>
  </si>
  <si>
    <t>Fact du 09/02/24</t>
  </si>
  <si>
    <t>FV240384</t>
  </si>
  <si>
    <t>FV240615</t>
  </si>
  <si>
    <t>FOXTENLOGI/SANGUINET/01</t>
  </si>
  <si>
    <t>FV240385</t>
  </si>
  <si>
    <t>FV240616</t>
  </si>
  <si>
    <t>FREDONLOGI/PERIGUEUX/02</t>
  </si>
  <si>
    <t>FV240520</t>
  </si>
  <si>
    <t>FREIGHTSOL/ELOYES/01</t>
  </si>
  <si>
    <t>FV240521</t>
  </si>
  <si>
    <t>FRETAFRET/LEPERREUXS/01</t>
  </si>
  <si>
    <t>FV240328</t>
  </si>
  <si>
    <t>FV240523</t>
  </si>
  <si>
    <t>FRETCARGOI/AULNAYSOUS/01</t>
  </si>
  <si>
    <t>FV240178</t>
  </si>
  <si>
    <t>FV240386</t>
  </si>
  <si>
    <t>FV240522</t>
  </si>
  <si>
    <t>FUTURPLAST/MOUSSAC/01</t>
  </si>
  <si>
    <t>FV240179</t>
  </si>
  <si>
    <t>FV240387</t>
  </si>
  <si>
    <t>FV240671</t>
  </si>
  <si>
    <t>GALARDI/CARROS/01</t>
  </si>
  <si>
    <t>FV240046</t>
  </si>
  <si>
    <t>FV240329</t>
  </si>
  <si>
    <t>FV240388</t>
  </si>
  <si>
    <t>FV240707</t>
  </si>
  <si>
    <t>GALARDI/VITROLLES/01</t>
  </si>
  <si>
    <t>FV240099</t>
  </si>
  <si>
    <t>FV240392</t>
  </si>
  <si>
    <t>GBEGROUPET/MERIGNAC/01</t>
  </si>
  <si>
    <t>FV240180</t>
  </si>
  <si>
    <t>FV240617</t>
  </si>
  <si>
    <t>GBGRUPAJES/COCENTAINA/01</t>
  </si>
  <si>
    <t>FV240047</t>
  </si>
  <si>
    <t>FV240316</t>
  </si>
  <si>
    <t>FV240672</t>
  </si>
  <si>
    <t>GCA/PORTSTLOUI/01</t>
  </si>
  <si>
    <t>FV240048</t>
  </si>
  <si>
    <t>FV240268</t>
  </si>
  <si>
    <t>FV240390</t>
  </si>
  <si>
    <t>FV240673</t>
  </si>
  <si>
    <t>GEFCO/CARROS/01</t>
  </si>
  <si>
    <t>FV234240</t>
  </si>
  <si>
    <t>FV240181</t>
  </si>
  <si>
    <t>FV240391</t>
  </si>
  <si>
    <t>AV240037</t>
  </si>
  <si>
    <t>FV240524</t>
  </si>
  <si>
    <t>GEFCOAVIGN/LEPONTET/01</t>
  </si>
  <si>
    <t>FV240269</t>
  </si>
  <si>
    <t>FV240394</t>
  </si>
  <si>
    <t>FV240619</t>
  </si>
  <si>
    <t>GEFCOMARSE/BOUCBELAIR/01</t>
  </si>
  <si>
    <t>FV233528</t>
  </si>
  <si>
    <t>FV240393</t>
  </si>
  <si>
    <t>FV240715</t>
  </si>
  <si>
    <t>GEODISAUVE/ANDREZIEUX/01</t>
  </si>
  <si>
    <t>FV240716</t>
  </si>
  <si>
    <t>GEODISCALB/BRUGES/01</t>
  </si>
  <si>
    <t>FV240368</t>
  </si>
  <si>
    <t>GEORGESCLA/RIOLS/02</t>
  </si>
  <si>
    <t>AV210097</t>
  </si>
  <si>
    <t>Ventilation AN Ventilation AN Ventilation AN Fact du 31/07/21</t>
  </si>
  <si>
    <t>AVOIR</t>
  </si>
  <si>
    <t>AVOIR SUR FV211855</t>
  </si>
  <si>
    <t>FV240270</t>
  </si>
  <si>
    <t>FV240395</t>
  </si>
  <si>
    <t>FV240674</t>
  </si>
  <si>
    <t>GEORGESCLA/RIOLS/03</t>
  </si>
  <si>
    <t>FV240182</t>
  </si>
  <si>
    <t>FV240620</t>
  </si>
  <si>
    <t>GERMANETTI/BRA/01</t>
  </si>
  <si>
    <t>FV240010</t>
  </si>
  <si>
    <t>GFSGAUTIER/SAINTELUCE/01</t>
  </si>
  <si>
    <t>FV240396</t>
  </si>
  <si>
    <t>GIRAUDRHON/VILLEFRANC/02</t>
  </si>
  <si>
    <t>FV240183</t>
  </si>
  <si>
    <t>FV240675</t>
  </si>
  <si>
    <t>GONDRAND/TOULOUSE/01</t>
  </si>
  <si>
    <t>FV240185</t>
  </si>
  <si>
    <t>FV240398</t>
  </si>
  <si>
    <t>GONDRANDTR/THOUARESUR/01</t>
  </si>
  <si>
    <t>VIR-02/03</t>
  </si>
  <si>
    <t>Ventilation AN Ventilation AN GONDRAND Vir total de 600  facture restante de 312 </t>
  </si>
  <si>
    <t>GONDRANDVI/Vitrolles/01</t>
  </si>
  <si>
    <t>FV240184</t>
  </si>
  <si>
    <t>GREECHEM/LACIOTAT/01</t>
  </si>
  <si>
    <t>FV240272</t>
  </si>
  <si>
    <t>FV240247</t>
  </si>
  <si>
    <t>FV240708</t>
  </si>
  <si>
    <t>FV240700</t>
  </si>
  <si>
    <t>FV240713</t>
  </si>
  <si>
    <t>FV240712</t>
  </si>
  <si>
    <t>FV240599</t>
  </si>
  <si>
    <t>FV240699</t>
  </si>
  <si>
    <t>GREILSAMME/WOLFGANTZE/01</t>
  </si>
  <si>
    <t>FV240333</t>
  </si>
  <si>
    <t>FV240399</t>
  </si>
  <si>
    <t>FV240676</t>
  </si>
  <si>
    <t>GROUPEMAZE/SALONDEPRO/01</t>
  </si>
  <si>
    <t>FV240208</t>
  </si>
  <si>
    <t>GTRA/MARIGNANE/01</t>
  </si>
  <si>
    <t>AV220173</t>
  </si>
  <si>
    <t>FV240187</t>
  </si>
  <si>
    <t>FV240677</t>
  </si>
  <si>
    <t>GTRA13/MARSEILLE1/01</t>
  </si>
  <si>
    <t>FV240055</t>
  </si>
  <si>
    <t>FV240186</t>
  </si>
  <si>
    <t>FV240400</t>
  </si>
  <si>
    <t>FV240525</t>
  </si>
  <si>
    <t>HAINAUTLOG/PROUVY/01</t>
  </si>
  <si>
    <t>FV240192</t>
  </si>
  <si>
    <t>HBHMAGHREB/SAINTQUENT/01</t>
  </si>
  <si>
    <t>FV240189</t>
  </si>
  <si>
    <t>HDUCROS/VITROLLES/01</t>
  </si>
  <si>
    <t>FV233993</t>
  </si>
  <si>
    <t>FV240165</t>
  </si>
  <si>
    <t>HEPPNER/CARROS/01</t>
  </si>
  <si>
    <t>FV240338</t>
  </si>
  <si>
    <t>FV240678</t>
  </si>
  <si>
    <t>HEPPNER/SAINTPIERR/01</t>
  </si>
  <si>
    <t>FV240276</t>
  </si>
  <si>
    <t>FV240527</t>
  </si>
  <si>
    <t>HEPPNER/VITROLLES/01</t>
  </si>
  <si>
    <t>FV240274</t>
  </si>
  <si>
    <t>FV240402</t>
  </si>
  <si>
    <t>FV240621</t>
  </si>
  <si>
    <t>HEPPNERLAN/LANGLADE/01</t>
  </si>
  <si>
    <t>AV230287</t>
  </si>
  <si>
    <t>Fact du 22/11/23</t>
  </si>
  <si>
    <t>FV240275</t>
  </si>
  <si>
    <t>FV240403</t>
  </si>
  <si>
    <t>FV240622</t>
  </si>
  <si>
    <t>HEPPNERQUI/QUIMPER/01</t>
  </si>
  <si>
    <t>FV240190</t>
  </si>
  <si>
    <t>HEPPNERSOC/MONTPELLIE/01</t>
  </si>
  <si>
    <t>FV240191</t>
  </si>
  <si>
    <t>HEPPNERSOC/QUEVEN/01</t>
  </si>
  <si>
    <t>FV240528</t>
  </si>
  <si>
    <t>HEXATIME/AVIGNON/01</t>
  </si>
  <si>
    <t>FV240529</t>
  </si>
  <si>
    <t>HTE/STJEANDEVE/01</t>
  </si>
  <si>
    <t>FV38000009</t>
  </si>
  <si>
    <t>HTE - OT 1428436 - PAL MOUILLEES</t>
  </si>
  <si>
    <t>FV38000038</t>
  </si>
  <si>
    <t>HTE - REFACT DATALOGIC MEMOR 11</t>
  </si>
  <si>
    <t>IMANYLITIG/LANGRES/01</t>
  </si>
  <si>
    <t>FV38000003</t>
  </si>
  <si>
    <t>IMANY - RECEP 1433318 DU 01/08/23</t>
  </si>
  <si>
    <t>INOLOGICS/STJEANDELA/01</t>
  </si>
  <si>
    <t>FV240404</t>
  </si>
  <si>
    <t>FV240530</t>
  </si>
  <si>
    <t>IZARETAQUI/BEGLES/02</t>
  </si>
  <si>
    <t>FV240405</t>
  </si>
  <si>
    <t>J.H.TRANSP/CARCASSONN/01</t>
  </si>
  <si>
    <t>FV240531</t>
  </si>
  <si>
    <t>JACQUEMOND/VEAUCHE/01</t>
  </si>
  <si>
    <t>FV240193</t>
  </si>
  <si>
    <t>JARDEL/TRELISSAC/01</t>
  </si>
  <si>
    <t>FV38000042</t>
  </si>
  <si>
    <t>JARDEL - RECEP 1446557 DU 03/10/23 - 38 POTS CASSES</t>
  </si>
  <si>
    <t>JARDELTRAN/FENOUILLET/02</t>
  </si>
  <si>
    <t>FV38000010</t>
  </si>
  <si>
    <t>JARDEL - OT 1423880 DU 23/06/23 - PAL TOMBEE/BOUT CASSEES</t>
  </si>
  <si>
    <t>FV38000048</t>
  </si>
  <si>
    <t>JARDEL - OT 1437503 DU 18/08/23 - PALETTE BOUTEILLES HS</t>
  </si>
  <si>
    <t>FV38000053</t>
  </si>
  <si>
    <t>JARDEL - OT 349588 DU 30/06/22 - PAL TOMBEE</t>
  </si>
  <si>
    <t>JMSTRANSPO/FLOCQUES/01</t>
  </si>
  <si>
    <t>Ventilation AN Ventilation AN Ventilation AN JMS</t>
  </si>
  <si>
    <t>JOHANES/BORDEAUX/01</t>
  </si>
  <si>
    <t>FV240250</t>
  </si>
  <si>
    <t>FV240596</t>
  </si>
  <si>
    <t>FV240657</t>
  </si>
  <si>
    <t>JPGADEAUET/PORTETSURG/01</t>
  </si>
  <si>
    <t>FV240195</t>
  </si>
  <si>
    <t>FV240532</t>
  </si>
  <si>
    <t>KACODELIVE/BOULOGNEBI/01</t>
  </si>
  <si>
    <t>FV240533</t>
  </si>
  <si>
    <t>KAL'ISOL/BOUILLARGU/01</t>
  </si>
  <si>
    <t>FV240196</t>
  </si>
  <si>
    <t>KMHINTERNA/ALES/01</t>
  </si>
  <si>
    <t>FV240534</t>
  </si>
  <si>
    <t>KROMA/NIMES/01</t>
  </si>
  <si>
    <t>FV240277</t>
  </si>
  <si>
    <t>FV240406</t>
  </si>
  <si>
    <t>KUEHNE+NAG/CORMONTREU/01</t>
  </si>
  <si>
    <t>FV240536</t>
  </si>
  <si>
    <t>KUEHNE+NAG/SAINTAIGNA/01</t>
  </si>
  <si>
    <t>FV240535</t>
  </si>
  <si>
    <t>KUEHNE+NAG/SALONDEPRO/01</t>
  </si>
  <si>
    <t>FV240121</t>
  </si>
  <si>
    <t>FV240304</t>
  </si>
  <si>
    <t>FV240356</t>
  </si>
  <si>
    <t>FV240462</t>
  </si>
  <si>
    <t>AV240041</t>
  </si>
  <si>
    <t>Fact du 27/02/24</t>
  </si>
  <si>
    <t>FV240680</t>
  </si>
  <si>
    <t>KUEHNE66/PERPIGNAN/01</t>
  </si>
  <si>
    <t>FV240464</t>
  </si>
  <si>
    <t>KUEHNECOMP/FERRIERESE/01</t>
  </si>
  <si>
    <t>FV240537</t>
  </si>
  <si>
    <t>KUEHNEETNA/AVIGNON/01</t>
  </si>
  <si>
    <t>FV240123</t>
  </si>
  <si>
    <t>FV240307</t>
  </si>
  <si>
    <t>FV240359</t>
  </si>
  <si>
    <t>FV240466</t>
  </si>
  <si>
    <t>FV240623</t>
  </si>
  <si>
    <t>KUEHNEETNA/BRIGNOLES/01</t>
  </si>
  <si>
    <t>FV240358</t>
  </si>
  <si>
    <t>FV240465</t>
  </si>
  <si>
    <t>FV240538</t>
  </si>
  <si>
    <t>KUEHNEETNA/BRUGUIERES/01</t>
  </si>
  <si>
    <t>FV240306</t>
  </si>
  <si>
    <t>KUEHNEETNA/ESSARTSENB/01</t>
  </si>
  <si>
    <t>FV240539</t>
  </si>
  <si>
    <t>KUEHNEETNA/GALLARGUES/01</t>
  </si>
  <si>
    <t>FV240122</t>
  </si>
  <si>
    <t>FV240305</t>
  </si>
  <si>
    <t>FV240357</t>
  </si>
  <si>
    <t>FV240463</t>
  </si>
  <si>
    <t>FV240681</t>
  </si>
  <si>
    <t>KUEHNENAGE/CARROS/01</t>
  </si>
  <si>
    <t>FV240120</t>
  </si>
  <si>
    <t>FV240303</t>
  </si>
  <si>
    <t>FV240355</t>
  </si>
  <si>
    <t>FV240461</t>
  </si>
  <si>
    <t>FV240679</t>
  </si>
  <si>
    <t>LAGLORIETT/BEAUCAIRE/01</t>
  </si>
  <si>
    <t>FV240397</t>
  </si>
  <si>
    <t>FV240659</t>
  </si>
  <si>
    <t>LANTIERTRA/CHATEAUROU/01</t>
  </si>
  <si>
    <t>FV240540</t>
  </si>
  <si>
    <t>LANWEST/ANGERS/01</t>
  </si>
  <si>
    <t>FV38000027</t>
  </si>
  <si>
    <t>LAN WEST - OT 1454512 - HEURE H NON RESPECTEE</t>
  </si>
  <si>
    <t>AV38000014</t>
  </si>
  <si>
    <t>Avoir n° AV38000014 du 29/02/24 de LAN WEST TRANSPORT</t>
  </si>
  <si>
    <t>LCRTRANSPO/SERNHAC/01</t>
  </si>
  <si>
    <t>FV240541</t>
  </si>
  <si>
    <t>LEGOUEZ/RODILHAN/01</t>
  </si>
  <si>
    <t>FV240199</t>
  </si>
  <si>
    <t>FV240625</t>
  </si>
  <si>
    <t>LENOIR/SAINTDIZIE/01</t>
  </si>
  <si>
    <t>FV38000050</t>
  </si>
  <si>
    <t>LENOIR - RECEP 1463372 DU 20/12/23 - 2 FAUTEUILS HS</t>
  </si>
  <si>
    <t>LEONVINCEN/BRUGES/01</t>
  </si>
  <si>
    <t>FV233659</t>
  </si>
  <si>
    <t>FV240200</t>
  </si>
  <si>
    <t>FV240408</t>
  </si>
  <si>
    <t>FV240542</t>
  </si>
  <si>
    <t>LEPREDESMA/SAINTFREZA/01</t>
  </si>
  <si>
    <t>FV210640</t>
  </si>
  <si>
    <t>Ventilation AN Ventilation AN Ventilation AN LE PRE DES MARESQUES</t>
  </si>
  <si>
    <t>LEROYLOGIS/STJACQUESD/01</t>
  </si>
  <si>
    <t>FV234219</t>
  </si>
  <si>
    <t>FV240279</t>
  </si>
  <si>
    <t>FV240409</t>
  </si>
  <si>
    <t>AV240038</t>
  </si>
  <si>
    <t>Fact du 22/02/24</t>
  </si>
  <si>
    <t>FV240656</t>
  </si>
  <si>
    <t>LESCAVESDE/EUZET/01</t>
  </si>
  <si>
    <t>FV233950</t>
  </si>
  <si>
    <t>LESLAURIER/SERNHAC/01</t>
  </si>
  <si>
    <t>FV232917</t>
  </si>
  <si>
    <t>Fact du 16/09/23</t>
  </si>
  <si>
    <t>FV233035</t>
  </si>
  <si>
    <t>Fact du 30/09/23</t>
  </si>
  <si>
    <t>FV233269</t>
  </si>
  <si>
    <t>Fact du 15/10/23</t>
  </si>
  <si>
    <t>FV233541</t>
  </si>
  <si>
    <t>FV233658</t>
  </si>
  <si>
    <t>FV233946</t>
  </si>
  <si>
    <t>FV234149</t>
  </si>
  <si>
    <t>FV240278</t>
  </si>
  <si>
    <t>FV240407</t>
  </si>
  <si>
    <t>FV240624</t>
  </si>
  <si>
    <t>LHERITIERL/SANSACDEMA/01</t>
  </si>
  <si>
    <t>FV240201</t>
  </si>
  <si>
    <t>LMMT/MONTIVILLI/01</t>
  </si>
  <si>
    <t>FV240410</t>
  </si>
  <si>
    <t>FV240626</t>
  </si>
  <si>
    <t>LOCAVERT/BOUILLARGU/01</t>
  </si>
  <si>
    <t>FV240543</t>
  </si>
  <si>
    <t>LOGIFRET/GENAS/01</t>
  </si>
  <si>
    <t>FV240544</t>
  </si>
  <si>
    <t>LOGTRANS/MARIGNANE/01</t>
  </si>
  <si>
    <t>FV240100</t>
  </si>
  <si>
    <t>FV240280</t>
  </si>
  <si>
    <t>FV240411</t>
  </si>
  <si>
    <t>FV240682</t>
  </si>
  <si>
    <t>FV240595</t>
  </si>
  <si>
    <t>LOXXLOGIST/GELSENKIRC/07</t>
  </si>
  <si>
    <t>FV38000056</t>
  </si>
  <si>
    <t>LOXX - SURCOUT LIV RECEP 141895948</t>
  </si>
  <si>
    <t>LPSPACKAGI/NIMES/01</t>
  </si>
  <si>
    <t>FV240683</t>
  </si>
  <si>
    <t>LTA/MARSEILLE/01</t>
  </si>
  <si>
    <t>FV240320</t>
  </si>
  <si>
    <t>FV240412</t>
  </si>
  <si>
    <t>FV240686</t>
  </si>
  <si>
    <t>LUMAFRET/SAINTAVERT/01</t>
  </si>
  <si>
    <t>FV240545</t>
  </si>
  <si>
    <t>LYONLIVRAI/VILLEURBAN/01</t>
  </si>
  <si>
    <t>FV240413</t>
  </si>
  <si>
    <t>FV240546</t>
  </si>
  <si>
    <t>M&amp;MCARGOSE/STEXUPERY/01</t>
  </si>
  <si>
    <t>FV234161</t>
  </si>
  <si>
    <t>FV240066</t>
  </si>
  <si>
    <t>FV240211</t>
  </si>
  <si>
    <t>FV240417</t>
  </si>
  <si>
    <t>FV240629</t>
  </si>
  <si>
    <t>M&amp;MMILITZE/HALLUIN/01</t>
  </si>
  <si>
    <t>FV234162</t>
  </si>
  <si>
    <t>FV240418</t>
  </si>
  <si>
    <t>MAINFREIGH/LYONSATOLA/04</t>
  </si>
  <si>
    <t>FV240203</t>
  </si>
  <si>
    <t>MAINFREIGH/MITRYMORY/01</t>
  </si>
  <si>
    <t>FV36000083</t>
  </si>
  <si>
    <t>Ventilation AN Ventilation AN Facture n° FV36000083 du 14/06/22 de MAINFREIGHT FRANCE</t>
  </si>
  <si>
    <t>Envoi facture</t>
  </si>
  <si>
    <t>ENVOI FACT AU SERVICE LITIGE CHARLES HENRY MAINGARD / ATTENTE RETROUR SUR BLOCAGE</t>
  </si>
  <si>
    <t>FV233806</t>
  </si>
  <si>
    <t>PAIEMENT A VENIR</t>
  </si>
  <si>
    <t>FV234156</t>
  </si>
  <si>
    <t>FV240204</t>
  </si>
  <si>
    <t>FV240414</t>
  </si>
  <si>
    <t>MAISONFERR/AUBAGNE/01</t>
  </si>
  <si>
    <t>FV240516</t>
  </si>
  <si>
    <t>MALHERBEDI/CARPIQUET/01</t>
  </si>
  <si>
    <t>FV240205</t>
  </si>
  <si>
    <t>FV240547</t>
  </si>
  <si>
    <t>MARSLOGIST/LAGNYSURMA/01</t>
  </si>
  <si>
    <t>FV240206</t>
  </si>
  <si>
    <t>FV240548</t>
  </si>
  <si>
    <t>MASTERCERA/TARASCON/01</t>
  </si>
  <si>
    <t>FV240415</t>
  </si>
  <si>
    <t>FV240469</t>
  </si>
  <si>
    <t>FV240684</t>
  </si>
  <si>
    <t>MATHIEUTRA/DREUILHE/01</t>
  </si>
  <si>
    <t>FV240207</t>
  </si>
  <si>
    <t>MAZETMESSA/STAUNES/01</t>
  </si>
  <si>
    <t>FV234158</t>
  </si>
  <si>
    <t>FV240209</t>
  </si>
  <si>
    <t>FV240549</t>
  </si>
  <si>
    <t>MEDIAFRET/GENAS/01</t>
  </si>
  <si>
    <t>FV240065</t>
  </si>
  <si>
    <t>FV240210</t>
  </si>
  <si>
    <t>FV240343</t>
  </si>
  <si>
    <t>AV240029</t>
  </si>
  <si>
    <t>Fact du 08/02/24</t>
  </si>
  <si>
    <t>FV240416</t>
  </si>
  <si>
    <t>FV240550</t>
  </si>
  <si>
    <t>MEGHATRANS/LEROVE/01</t>
  </si>
  <si>
    <t>FV234223</t>
  </si>
  <si>
    <t>MELTRANSPO/DECINESCHA/01</t>
  </si>
  <si>
    <t>FV234159</t>
  </si>
  <si>
    <t>MELTRANSPO/NARBONNE/01</t>
  </si>
  <si>
    <t>FV230570</t>
  </si>
  <si>
    <t>FV230192</t>
  </si>
  <si>
    <t>Ventilation AN Fact du 31/01/23</t>
  </si>
  <si>
    <t>RELANCE MAIL PAR AURELIEN</t>
  </si>
  <si>
    <t>RELANCE MAIL PAR AURELIEN AVEC RELEVE COMPTE</t>
  </si>
  <si>
    <t>MELGOSOLU/MAUGUIO/01</t>
  </si>
  <si>
    <t>FV240551</t>
  </si>
  <si>
    <t>MIDICOURSE/MARSEILLE/01</t>
  </si>
  <si>
    <t>FV240282</t>
  </si>
  <si>
    <t>FV240628</t>
  </si>
  <si>
    <t>MJTL/PEYNIER/01</t>
  </si>
  <si>
    <t>FV240067</t>
  </si>
  <si>
    <t>FV240212</t>
  </si>
  <si>
    <t>FV240552</t>
  </si>
  <si>
    <t>MODALM/SAINTTHIBA/01</t>
  </si>
  <si>
    <t>FV240630</t>
  </si>
  <si>
    <t>FV240658</t>
  </si>
  <si>
    <t>MONACOLOGI/MONACO/01</t>
  </si>
  <si>
    <t>FV240068</t>
  </si>
  <si>
    <t>FV240339</t>
  </si>
  <si>
    <t>FV240419</t>
  </si>
  <si>
    <t>FV240631</t>
  </si>
  <si>
    <t>MONCIGALE/BEAUCAIRE/01</t>
  </si>
  <si>
    <t>FV240128</t>
  </si>
  <si>
    <t>FV240598</t>
  </si>
  <si>
    <t>MRCI19/USSAC/01</t>
  </si>
  <si>
    <t>FV240335</t>
  </si>
  <si>
    <t>FV240457</t>
  </si>
  <si>
    <t>FV240654</t>
  </si>
  <si>
    <t>MTFRANCE/PERPIGNAN/01</t>
  </si>
  <si>
    <t>FV240213</t>
  </si>
  <si>
    <t>FV240420</t>
  </si>
  <si>
    <t>MYTRANSPOR/BARBENTANE/01</t>
  </si>
  <si>
    <t>FV240283</t>
  </si>
  <si>
    <t>FV240632</t>
  </si>
  <si>
    <t>NATHTRANS/STRASBOURG/01</t>
  </si>
  <si>
    <t>FV240633</t>
  </si>
  <si>
    <t>NIMESPIERR/UCHAUD/01</t>
  </si>
  <si>
    <t>FV240553</t>
  </si>
  <si>
    <t>NTLFRANCE/AVIGNON/01</t>
  </si>
  <si>
    <t>AV230162</t>
  </si>
  <si>
    <t>Ventilation AN Fact du 27/06/23</t>
  </si>
  <si>
    <t>FV240421</t>
  </si>
  <si>
    <t>FV240685</t>
  </si>
  <si>
    <t>OOXPROSAS/LESANGLES/01</t>
  </si>
  <si>
    <t>FV231759</t>
  </si>
  <si>
    <t>Ventilation AN Fact du 31/05/23</t>
  </si>
  <si>
    <t>Dernier mail de Relance Fait</t>
  </si>
  <si>
    <t>FV232421</t>
  </si>
  <si>
    <t>Ventilation AN Ventilation AN Ventilation AN Ventilation AN Fact du 31/08/20</t>
  </si>
  <si>
    <t>FV233941</t>
  </si>
  <si>
    <t>ENVOI MAIL RELANCE --&gt; ATTENTE RETOUR</t>
  </si>
  <si>
    <t>FV240284</t>
  </si>
  <si>
    <t>FV240687</t>
  </si>
  <si>
    <t>OSTRAL/CALUIREETC/01</t>
  </si>
  <si>
    <t>FV240688</t>
  </si>
  <si>
    <t>OUIBOOST/NARBONNE/01</t>
  </si>
  <si>
    <t>FV38000051</t>
  </si>
  <si>
    <t>OUIBOOST - RECEP 1470575 DU 30/01/24 - FOUR CASSE</t>
  </si>
  <si>
    <t>PATRICKPEL/SAINTURBAI/01</t>
  </si>
  <si>
    <t>Ventilation AN Ventilation AN Ventilation AN VIR TPS PELE FV34000220 - DEJA REGLE AU 01/09/20</t>
  </si>
  <si>
    <t>PEPINIERES/SOUVIGNARG/01</t>
  </si>
  <si>
    <t>FV212711</t>
  </si>
  <si>
    <t>Ventilation AN Ventilation AN PEPINIERES QUISSAC - MR FABIEN QUISSAC à rbt au client doublon</t>
  </si>
  <si>
    <t>DEJA REGLEE</t>
  </si>
  <si>
    <t>Déjà payée par virement</t>
  </si>
  <si>
    <t>PERRET/ARLES/01</t>
  </si>
  <si>
    <t>FV240214</t>
  </si>
  <si>
    <t>FV240555</t>
  </si>
  <si>
    <t>PLANTIN/COURTHEZON/01</t>
  </si>
  <si>
    <t>FV240285</t>
  </si>
  <si>
    <t>FV240556</t>
  </si>
  <si>
    <t>PORTALTRAN/VAILHOURLE/01</t>
  </si>
  <si>
    <t>FV240634</t>
  </si>
  <si>
    <t>PRODICOM/NOVES/01</t>
  </si>
  <si>
    <t>FV240330</t>
  </si>
  <si>
    <t>FV240424</t>
  </si>
  <si>
    <t>FV240689</t>
  </si>
  <si>
    <t>PROVENCEDI/BRIGNOLES/01</t>
  </si>
  <si>
    <t>FV38000046</t>
  </si>
  <si>
    <t>PROVENCE - REFACT ETIQ FACT 71065</t>
  </si>
  <si>
    <t>FV240249</t>
  </si>
  <si>
    <t>FV240286</t>
  </si>
  <si>
    <t>FV240216</t>
  </si>
  <si>
    <t>FV240426</t>
  </si>
  <si>
    <t>FV240423</t>
  </si>
  <si>
    <t>FV38000055</t>
  </si>
  <si>
    <t>PROVENCE - OT 1470175 DU 25/01/24 - 1 SAC DECHIRE</t>
  </si>
  <si>
    <t>FV240714</t>
  </si>
  <si>
    <t>FV240655</t>
  </si>
  <si>
    <t>FV240601</t>
  </si>
  <si>
    <t>PROVOTRANS/ENTRAIGUES/01</t>
  </si>
  <si>
    <t>FV240287</t>
  </si>
  <si>
    <t>FV240427</t>
  </si>
  <si>
    <t>FV240558</t>
  </si>
  <si>
    <t>QUALIPLAST/LEZAN/01</t>
  </si>
  <si>
    <t>FV240288</t>
  </si>
  <si>
    <t>FV240559</t>
  </si>
  <si>
    <t>RIJKZWAAN/ARAMON/01</t>
  </si>
  <si>
    <t>FV240337</t>
  </si>
  <si>
    <t>FV240428</t>
  </si>
  <si>
    <t>AV240039</t>
  </si>
  <si>
    <t>Fact du 23/02/24</t>
  </si>
  <si>
    <t>FV240690</t>
  </si>
  <si>
    <t>RITSCHARD/MEYRIN/01</t>
  </si>
  <si>
    <t>FV240347</t>
  </si>
  <si>
    <t>FV240560</t>
  </si>
  <si>
    <t>ROCCATRANS/AJACCIO/01</t>
  </si>
  <si>
    <t>FV37000101</t>
  </si>
  <si>
    <t>Ventilation AN ROCCA - LITIGE RECEP 1408099 DU 26/04/23 - 2 COLIS REFUSES</t>
  </si>
  <si>
    <t>ROQUEMAURO/DURAVEL/01</t>
  </si>
  <si>
    <t>FV240348</t>
  </si>
  <si>
    <t>ROTATIONTR/BRUSSEL/01</t>
  </si>
  <si>
    <t>FV240124</t>
  </si>
  <si>
    <t>Fact du 30/01/24</t>
  </si>
  <si>
    <t>ROUMEASTP/LARDOISE/01</t>
  </si>
  <si>
    <t>FV240218</t>
  </si>
  <si>
    <t>FV240691</t>
  </si>
  <si>
    <t>ROUSSEAU/CORVOLLORG/01</t>
  </si>
  <si>
    <t>FV37000016</t>
  </si>
  <si>
    <t>Ventilation AN Facture n° FV37000016 du 18/10/22 de ROUSSEAU</t>
  </si>
  <si>
    <t>RPDIFFUSIO/ROQUEMAURE/01</t>
  </si>
  <si>
    <t>FV240635</t>
  </si>
  <si>
    <t>SAAEROPORT/MAUGUIO/01</t>
  </si>
  <si>
    <t>FV240253</t>
  </si>
  <si>
    <t>FV240473</t>
  </si>
  <si>
    <t>SABRAZECO/SOULACSURM/01</t>
  </si>
  <si>
    <t>FV240248</t>
  </si>
  <si>
    <t>FV240147</t>
  </si>
  <si>
    <t>FV240600</t>
  </si>
  <si>
    <t>SAFE/STECROIXEN/01</t>
  </si>
  <si>
    <t>FV240220</t>
  </si>
  <si>
    <t>FV240429</t>
  </si>
  <si>
    <t>FV240710</t>
  </si>
  <si>
    <t>SAFRAMPACA/LEPONTET/01</t>
  </si>
  <si>
    <t>FV240692</t>
  </si>
  <si>
    <t>SAFRAMSA//01</t>
  </si>
  <si>
    <t>FV240219</t>
  </si>
  <si>
    <t>FV240561</t>
  </si>
  <si>
    <t>SALLESFRER/GIGNAC/01</t>
  </si>
  <si>
    <t>FV240289</t>
  </si>
  <si>
    <t>SASGIGROUP/NIMES/01</t>
  </si>
  <si>
    <t>FV233943</t>
  </si>
  <si>
    <t>FV234234</t>
  </si>
  <si>
    <t>FV240342</t>
  </si>
  <si>
    <t>FV240317</t>
  </si>
  <si>
    <t>AV240042</t>
  </si>
  <si>
    <t>FV240618</t>
  </si>
  <si>
    <t>SASLAHAYET/VERNSURSEI/02</t>
  </si>
  <si>
    <t>FV240197</t>
  </si>
  <si>
    <t>SASMAUMAIN/VEDENE/01</t>
  </si>
  <si>
    <t>FV38000052</t>
  </si>
  <si>
    <t>INOUIT - 1 LOT EYGUEBELLE - OT 1455615</t>
  </si>
  <si>
    <t>SASTORNACV/TORNAC/01</t>
  </si>
  <si>
    <t>AV230173</t>
  </si>
  <si>
    <t>Ventilation AN Fact du 06/07/23</t>
  </si>
  <si>
    <t>AV240007</t>
  </si>
  <si>
    <t>FV240086</t>
  </si>
  <si>
    <t>FV240294</t>
  </si>
  <si>
    <t>FV240455</t>
  </si>
  <si>
    <t>Fact du 01/02/24</t>
  </si>
  <si>
    <t>FV240439</t>
  </si>
  <si>
    <t>FV240693</t>
  </si>
  <si>
    <t>SATAR/AGEN/01</t>
  </si>
  <si>
    <t>FV240430</t>
  </si>
  <si>
    <t>SBV/LEZIGNANCO/01</t>
  </si>
  <si>
    <t>FV240221</t>
  </si>
  <si>
    <t>SCHENKERFR/BERRELETAN/01</t>
  </si>
  <si>
    <t>FV240431</t>
  </si>
  <si>
    <t>FV240636</t>
  </si>
  <si>
    <t>SCHENKERFR/BOE/01</t>
  </si>
  <si>
    <t>FV240224</t>
  </si>
  <si>
    <t>SCHENKERFR/ENTRAIGUES/02</t>
  </si>
  <si>
    <t>FV240331</t>
  </si>
  <si>
    <t>FV240433</t>
  </si>
  <si>
    <t>FV240638</t>
  </si>
  <si>
    <t>SCHENKERFR/LACHAUSSEE/02</t>
  </si>
  <si>
    <t>FV240562</t>
  </si>
  <si>
    <t>SCHENKERFR/LILLE/04</t>
  </si>
  <si>
    <t>FV240223</t>
  </si>
  <si>
    <t>SCHENKERFR/STJEANDEVE/01</t>
  </si>
  <si>
    <t>FV240222</t>
  </si>
  <si>
    <t>FV240432</t>
  </si>
  <si>
    <t>FV240637</t>
  </si>
  <si>
    <t>SCSTRANSPO/GARIDECH/01</t>
  </si>
  <si>
    <t>FV240080</t>
  </si>
  <si>
    <t>FV240225</t>
  </si>
  <si>
    <t>FV240563</t>
  </si>
  <si>
    <t>SEAROADLOG/ORVAULT/02</t>
  </si>
  <si>
    <t>FV240564</t>
  </si>
  <si>
    <t>SEDFRETMAN/COMPANS/01</t>
  </si>
  <si>
    <t>FV240565</t>
  </si>
  <si>
    <t>SENNDERTEC/BERLIN/01</t>
  </si>
  <si>
    <t>FV240226</t>
  </si>
  <si>
    <t>SIFA/OUDALLE/01</t>
  </si>
  <si>
    <t>FV240566</t>
  </si>
  <si>
    <t>SIGNATURE/MARSEILLE1/01</t>
  </si>
  <si>
    <t>FV240227</t>
  </si>
  <si>
    <t>FV240567</t>
  </si>
  <si>
    <t>FV240722</t>
  </si>
  <si>
    <t>SJL/OIARTZUN/01</t>
  </si>
  <si>
    <t>FV240081</t>
  </si>
  <si>
    <t>SKIPPERTRA/LEPOUZIN/01</t>
  </si>
  <si>
    <t>FV240228</t>
  </si>
  <si>
    <t>FV240568</t>
  </si>
  <si>
    <t>SOBOROUTE/CHALONSURS/01</t>
  </si>
  <si>
    <t>FV240290</t>
  </si>
  <si>
    <t>FV240434</t>
  </si>
  <si>
    <t>FV240639</t>
  </si>
  <si>
    <t>SOCIETENOU/LATOURDAIG/01</t>
  </si>
  <si>
    <t>FV240230</t>
  </si>
  <si>
    <t>FV240570</t>
  </si>
  <si>
    <t>SOCIETEVER/SANILHACSA/01</t>
  </si>
  <si>
    <t>FV240234</t>
  </si>
  <si>
    <t>FV240575</t>
  </si>
  <si>
    <t>SOTRIMECRO/CROISSYBEA/01</t>
  </si>
  <si>
    <t>FV240571</t>
  </si>
  <si>
    <t>SPEEDMOVE/GRENAY/01</t>
  </si>
  <si>
    <t>FV232612</t>
  </si>
  <si>
    <t>Ventilation AN SPEED MOVE - VRT</t>
  </si>
  <si>
    <t>Ventilation AN SPEED MOVE  - VRT</t>
  </si>
  <si>
    <t>FV233822</t>
  </si>
  <si>
    <t>FV240083</t>
  </si>
  <si>
    <t>FV240231</t>
  </si>
  <si>
    <t>FV240435</t>
  </si>
  <si>
    <t>FV240572</t>
  </si>
  <si>
    <t>SPRINGWATE/MOUSSAC/01</t>
  </si>
  <si>
    <t>FV240640</t>
  </si>
  <si>
    <t>STAT/SALONDEPRO/01</t>
  </si>
  <si>
    <t>FV240232</t>
  </si>
  <si>
    <t>FV240436</t>
  </si>
  <si>
    <t>FV240573</t>
  </si>
  <si>
    <t>STILINTERN/WAZIERS/01</t>
  </si>
  <si>
    <t>FV233924</t>
  </si>
  <si>
    <t>Fact du 05/12/23</t>
  </si>
  <si>
    <t>PERSONNE --&gt; RENVOI MAIL RELANCE AC FACT</t>
  </si>
  <si>
    <t>STL/FRONTIGNAN/01</t>
  </si>
  <si>
    <t>STL - VRT</t>
  </si>
  <si>
    <t>FV240291</t>
  </si>
  <si>
    <t>AV240032</t>
  </si>
  <si>
    <t>FV240641</t>
  </si>
  <si>
    <t>SUDLOGISTI/LEROVE/01</t>
  </si>
  <si>
    <t>FV240229</t>
  </si>
  <si>
    <t>FV240569</t>
  </si>
  <si>
    <t>SUNTRANSIN/COLOMARS/01</t>
  </si>
  <si>
    <t>FV240233</t>
  </si>
  <si>
    <t>FV240642</t>
  </si>
  <si>
    <t>SUPPLYFRET/AVIGNON/01</t>
  </si>
  <si>
    <t>FV240292</t>
  </si>
  <si>
    <t>FV240574</t>
  </si>
  <si>
    <t>SUTVIALAT/UZES/01</t>
  </si>
  <si>
    <t>FV240091</t>
  </si>
  <si>
    <t>FV240587</t>
  </si>
  <si>
    <t>T6GROUPE/SAINTALBAN/01</t>
  </si>
  <si>
    <t>FV240576</t>
  </si>
  <si>
    <t>TALOGSOLUT/LUNEL/01</t>
  </si>
  <si>
    <t>FV240643</t>
  </si>
  <si>
    <t>TALOGSOLUT/LUNELVIEL/01</t>
  </si>
  <si>
    <t>FV233825</t>
  </si>
  <si>
    <t>FV234187</t>
  </si>
  <si>
    <t>FV240293</t>
  </si>
  <si>
    <t>TALOGSOLUT/PESSAC/01</t>
  </si>
  <si>
    <t>FV233896</t>
  </si>
  <si>
    <t>PAIEMENT FIN DE SEMAINE</t>
  </si>
  <si>
    <t>FV240085</t>
  </si>
  <si>
    <t>FV240577</t>
  </si>
  <si>
    <t>TDSLUMINOP/THOUARESUR/01</t>
  </si>
  <si>
    <t>FV240578</t>
  </si>
  <si>
    <t>TEN/NIMES/01</t>
  </si>
  <si>
    <t>FV234188</t>
  </si>
  <si>
    <t>FV240235</t>
  </si>
  <si>
    <t>REPONDEUR</t>
  </si>
  <si>
    <t>FV240437</t>
  </si>
  <si>
    <t>FV240644</t>
  </si>
  <si>
    <t>TGAFFRET/LEBARP/01</t>
  </si>
  <si>
    <t>FV240236</t>
  </si>
  <si>
    <t>TLAM/SALONDEPRO/01</t>
  </si>
  <si>
    <t>FV240438</t>
  </si>
  <si>
    <t>TORELLOTRA/SAINTQUENT/01</t>
  </si>
  <si>
    <t>FV240237</t>
  </si>
  <si>
    <t>TRAFILOG/ARRAS/01</t>
  </si>
  <si>
    <t>FV234230</t>
  </si>
  <si>
    <t>RELANCE</t>
  </si>
  <si>
    <t>FV240443</t>
  </si>
  <si>
    <t>FV240694</t>
  </si>
  <si>
    <t>TRANS'HIT/RIXHEIM/01</t>
  </si>
  <si>
    <t>FV240239</t>
  </si>
  <si>
    <t>FV240444</t>
  </si>
  <si>
    <t>FV240647</t>
  </si>
  <si>
    <t>TRANSADN/GUJANMESTR/01</t>
  </si>
  <si>
    <t>FV240472</t>
  </si>
  <si>
    <t>TRANSCAUSS/MARSEILLE1/01</t>
  </si>
  <si>
    <t>FV240295</t>
  </si>
  <si>
    <t>FV240440</t>
  </si>
  <si>
    <t>FV240645</t>
  </si>
  <si>
    <t>TRANSMATSU/MIRAMAS/01</t>
  </si>
  <si>
    <t>FV240441</t>
  </si>
  <si>
    <t>FV240579</t>
  </si>
  <si>
    <t>TRANSPORTD/CHAMBERY/01</t>
  </si>
  <si>
    <t>FV233776</t>
  </si>
  <si>
    <t>ENVOI FACT / NS FAIT UN RETOUR PAR MAIL</t>
  </si>
  <si>
    <t>FV234197</t>
  </si>
  <si>
    <t>FV240240</t>
  </si>
  <si>
    <t>FV240581</t>
  </si>
  <si>
    <t>TRANSPORTS/LIMOGES/01</t>
  </si>
  <si>
    <t>FV240488</t>
  </si>
  <si>
    <t>TRANSPORTS/PONTSCORFF/01</t>
  </si>
  <si>
    <t>FV240526</t>
  </si>
  <si>
    <t>TRANSPORTS/PORTESLESV/01</t>
  </si>
  <si>
    <t>FV240582</t>
  </si>
  <si>
    <t>TRANSPORTS/REVENTINVA/01</t>
  </si>
  <si>
    <t>FV240296</t>
  </si>
  <si>
    <t>TRANSPORTS/SAINTMARIE/01</t>
  </si>
  <si>
    <t>FV240554</t>
  </si>
  <si>
    <t>TRANSPORTS/TRESSES/01</t>
  </si>
  <si>
    <t>FV240586</t>
  </si>
  <si>
    <t>TRANSPORTS/USSAC/01</t>
  </si>
  <si>
    <t>FV240143</t>
  </si>
  <si>
    <t>FV240486</t>
  </si>
  <si>
    <t>TRANSQUERC/FONTANES/01</t>
  </si>
  <si>
    <t>FV240580</t>
  </si>
  <si>
    <t>TRANSSERVI/ROQUEMAURE/01</t>
  </si>
  <si>
    <t>Ventilation AN TRANSERVICE LOCATRANS - DOUBLON RGLT FV222133</t>
  </si>
  <si>
    <t>TRANSSUDES/ROGNAC/01</t>
  </si>
  <si>
    <t>FV240238</t>
  </si>
  <si>
    <t>FV240442</t>
  </si>
  <si>
    <t>FV240646</t>
  </si>
  <si>
    <t>TRANSTONNA/MARSEILLE8/01</t>
  </si>
  <si>
    <t>AV240018</t>
  </si>
  <si>
    <t>Fact du 22/01/24</t>
  </si>
  <si>
    <t>FV240648</t>
  </si>
  <si>
    <t>TWV/BETHUNE/01</t>
  </si>
  <si>
    <t>FV240583</t>
  </si>
  <si>
    <t>ULIXGRANDS/LEPASSAGE/01</t>
  </si>
  <si>
    <t>FV240584</t>
  </si>
  <si>
    <t>VDOFRANCE/NIMES/01</t>
  </si>
  <si>
    <t>FV240242</t>
  </si>
  <si>
    <t>FV240649</t>
  </si>
  <si>
    <t>VECATELLIT/VALENTIGNE/01</t>
  </si>
  <si>
    <t>AV35000012</t>
  </si>
  <si>
    <t>Ventilation AN Ventilation AN Ventilation AN Avoir n° AV35000012 du 30/11/20 de VECATEL  LITIGE</t>
  </si>
  <si>
    <t>VECATEL - VRT</t>
  </si>
  <si>
    <t>VERDIERPHI/ORSAN/01</t>
  </si>
  <si>
    <t>FV240585</t>
  </si>
  <si>
    <t>VIAPOSTTRA/SAINTPRIES/01</t>
  </si>
  <si>
    <t>FV233482</t>
  </si>
  <si>
    <t>VIGNERONSD/MONTFRIN/01</t>
  </si>
  <si>
    <t>FV234102</t>
  </si>
  <si>
    <t>FV240150</t>
  </si>
  <si>
    <t>FV240373</t>
  </si>
  <si>
    <t>FV240495</t>
  </si>
  <si>
    <t>VINOLEM/NIMES/01</t>
  </si>
  <si>
    <t>FV240650</t>
  </si>
  <si>
    <t>VOLUPAL/SAINTQUENT/01</t>
  </si>
  <si>
    <t>FV240352</t>
  </si>
  <si>
    <t>FV240351</t>
  </si>
  <si>
    <t>FV240724</t>
  </si>
  <si>
    <t>FV240723</t>
  </si>
  <si>
    <t>VSEEMBALLA/LYON9EMEAR/01</t>
  </si>
  <si>
    <t>FV240243</t>
  </si>
  <si>
    <t>FV240588</t>
  </si>
  <si>
    <t>VTLOGISTIC/COURCOURON/01</t>
  </si>
  <si>
    <t>FV240589</t>
  </si>
  <si>
    <t>VTLOGISTIC/MENNECY/01</t>
  </si>
  <si>
    <t>FV240297</t>
  </si>
  <si>
    <t>FV240651</t>
  </si>
  <si>
    <t>WOEHL&amp;CIE/ILLZACH/01</t>
  </si>
  <si>
    <t>FV240244</t>
  </si>
  <si>
    <t>FV240445</t>
  </si>
  <si>
    <t>FV240695</t>
  </si>
  <si>
    <t>XPODISTRIB/VITROLLES/01</t>
  </si>
  <si>
    <t>FV240332</t>
  </si>
  <si>
    <t>FV240696</t>
  </si>
  <si>
    <t>XPOTRSSUDF/STVALLIER/01</t>
  </si>
  <si>
    <t>FV240653</t>
  </si>
  <si>
    <t>ZANUT/BEGLES/01</t>
  </si>
  <si>
    <t>FV240245</t>
  </si>
  <si>
    <t>ZIEGLER/COLMAR/01</t>
  </si>
  <si>
    <t>FV240246</t>
  </si>
  <si>
    <t>FV240592</t>
  </si>
  <si>
    <t>ZIEGLER/LAVAL/01</t>
  </si>
  <si>
    <t>FV240591</t>
  </si>
  <si>
    <t>ZIEGLER/SORGUES/02</t>
  </si>
  <si>
    <t>FV240093</t>
  </si>
  <si>
    <t>FV240299</t>
  </si>
  <si>
    <t>FV240340</t>
  </si>
  <si>
    <t>FV240446</t>
  </si>
  <si>
    <t>AV240040</t>
  </si>
  <si>
    <t>FV240652</t>
  </si>
  <si>
    <t>ZIEGLER/THEIX/01</t>
  </si>
  <si>
    <t>FV240458</t>
  </si>
  <si>
    <t>ZIEGLERLYO/GENAS/02</t>
  </si>
  <si>
    <t>FV240298</t>
  </si>
  <si>
    <t>FV240447</t>
  </si>
  <si>
    <t>FV240593</t>
  </si>
  <si>
    <t>ZIEGLERTOU/BLAGNAC/01</t>
  </si>
  <si>
    <t>FV240590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</si>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</sst>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  <fill>
      <patternFill patternType="solid">
        <fgColor rgb="FFC0C0C0"/>
        <bgColor rgb="FFC0C0C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4" fontId="0" fillId="0" borderId="0" xfId="0" applyNumberFormat="1"/>
    <xf numFmtId="4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4" fontId="0" fillId="0" borderId="7" xfId="0" applyNumberFormat="1" applyBorder="1"/>
    <xf numFmtId="4" fontId="0" fillId="0" borderId="7" xfId="0" applyNumberFormat="1" applyBorder="1"/>
    <xf numFmtId="0" fontId="0" fillId="0" borderId="8" xfId="0" applyBorder="1"/>
    <xf numFmtId="14" fontId="0" fillId="0" borderId="8" xfId="0" applyNumberFormat="1" applyBorder="1"/>
    <xf numFmtId="4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2" xfId="0" applyBorder="1"/>
    <xf numFmtId="4" fontId="0" fillId="0" borderId="2" xfId="0" applyNumberFormat="1" applyBorder="1"/>
    <xf numFmtId="0" fontId="0" fillId="0" borderId="3" xfId="0" applyBorder="1"/>
    <xf numFmtId="0" fontId="0" fillId="3" borderId="1" xfId="0" applyFill="1" applyBorder="1"/>
    <xf numFmtId="0" fontId="0" fillId="3" borderId="2" xfId="0" applyFill="1" applyBorder="1"/>
    <xf numFmtId="4" fontId="0" fillId="3" borderId="2" xfId="0" applyNumberFormat="1" applyFill="1" applyBorder="1"/>
    <xf numFmtId="0" fontId="0" fillId="3" borderId="3" xfId="0" applyFill="1" applyBorder="1"/>
    <xf numFmtId="14" fontId="0" fillId="0" borderId="2" xfId="0" applyNumberFormat="1" applyBorder="1"/>
    <xf numFmtId="0" fontId="0" fillId="2" borderId="1" xfId="0" applyFill="1" applyBorder="1"/>
    <xf numFmtId="0" fontId="0" fillId="2" borderId="2" xfId="0" applyFill="1" applyBorder="1"/>
    <xf numFmtId="4" fontId="0" fillId="2" borderId="2" xfId="0" applyNumberFormat="1" applyFill="1" applyBorder="1"/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60"/>
  <sheetViews>
    <sheetView tabSelected="1" topLeftCell="E1513" workbookViewId="0">
      <selection activeCell="AE1560" sqref="AE1560"/>
    </sheetView>
  </sheetViews>
  <sheetFormatPr baseColWidth="10" defaultColWidth="9.140625" defaultRowHeight="15" x14ac:dyDescent="0.25"/>
  <cols>
    <col min="1" max="1" width="34" customWidth="1"/>
    <col min="2" max="2" width="10" customWidth="1"/>
    <col min="3" max="3" width="34" customWidth="1"/>
    <col min="4" max="4" width="19" customWidth="1"/>
    <col min="5" max="5" width="31" customWidth="1"/>
    <col min="6" max="6" width="14" customWidth="1"/>
    <col min="7" max="7" width="22" customWidth="1"/>
    <col min="8" max="8" width="121" customWidth="1"/>
    <col min="9" max="9" width="19" customWidth="1"/>
    <col min="10" max="10" width="12" customWidth="1"/>
    <col min="11" max="11" width="19" customWidth="1"/>
    <col min="12" max="12" width="18" customWidth="1"/>
    <col min="13" max="13" width="14" customWidth="1"/>
    <col min="14" max="16" width="18" customWidth="1"/>
    <col min="17" max="17" width="14" customWidth="1"/>
    <col min="18" max="18" width="9" customWidth="1"/>
    <col min="19" max="19" width="7" customWidth="1"/>
    <col min="20" max="21" width="10" customWidth="1"/>
    <col min="22" max="23" width="14" customWidth="1"/>
    <col min="24" max="25" width="25" customWidth="1"/>
    <col min="26" max="26" width="30" customWidth="1"/>
    <col min="27" max="27" width="26" customWidth="1"/>
    <col min="28" max="28" width="25" customWidth="1"/>
    <col min="29" max="29" width="14" customWidth="1"/>
    <col min="30" max="30" width="40" customWidth="1"/>
    <col min="31" max="31" width="103" customWidth="1"/>
  </cols>
  <sheetData>
    <row r="1" spans="1:3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</row>
    <row r="2" spans="1:31" x14ac:dyDescent="0.25">
      <c r="A2" s="6">
        <v>3800006994</v>
      </c>
      <c r="B2" s="9" t="s">
        <v>31</v>
      </c>
      <c r="C2" s="9" t="s">
        <v>32</v>
      </c>
      <c r="D2" s="10">
        <v>45306</v>
      </c>
      <c r="E2" s="10">
        <v>45337</v>
      </c>
      <c r="F2" s="9" t="s">
        <v>33</v>
      </c>
      <c r="G2" s="9"/>
      <c r="H2" s="9" t="s">
        <v>34</v>
      </c>
      <c r="I2" s="10">
        <v>45363</v>
      </c>
      <c r="J2" s="9" t="s">
        <v>35</v>
      </c>
      <c r="K2" s="9"/>
      <c r="L2" s="11">
        <v>129.6</v>
      </c>
      <c r="M2" s="11">
        <v>0</v>
      </c>
      <c r="N2" s="11">
        <v>129.6</v>
      </c>
      <c r="O2" s="11">
        <v>108</v>
      </c>
      <c r="P2" s="9" t="s">
        <v>36</v>
      </c>
      <c r="Q2" s="11">
        <v>21.6</v>
      </c>
      <c r="R2" s="11">
        <v>0</v>
      </c>
      <c r="S2" s="11">
        <v>0</v>
      </c>
      <c r="T2" s="11">
        <v>0</v>
      </c>
      <c r="U2" s="11">
        <v>0</v>
      </c>
      <c r="V2" s="11"/>
      <c r="W2" s="11">
        <v>129.6</v>
      </c>
      <c r="X2" s="11"/>
      <c r="Y2" s="11">
        <v>129.6</v>
      </c>
      <c r="Z2" s="11"/>
      <c r="AA2" s="11"/>
      <c r="AB2" s="11"/>
      <c r="AC2" s="10">
        <v>45338</v>
      </c>
      <c r="AD2" s="9" t="s">
        <v>37</v>
      </c>
      <c r="AE2" s="15"/>
    </row>
    <row r="3" spans="1:31" x14ac:dyDescent="0.25">
      <c r="A3" s="7">
        <v>3800007060</v>
      </c>
      <c r="B3" t="s">
        <v>31</v>
      </c>
      <c r="C3" t="s">
        <v>32</v>
      </c>
      <c r="D3" s="4">
        <v>45310</v>
      </c>
      <c r="E3" s="4">
        <v>45341</v>
      </c>
      <c r="F3" t="s">
        <v>38</v>
      </c>
      <c r="H3" t="s">
        <v>39</v>
      </c>
      <c r="I3" s="4">
        <v>45363</v>
      </c>
      <c r="J3" t="s">
        <v>40</v>
      </c>
      <c r="L3" s="5">
        <v>196.73</v>
      </c>
      <c r="M3" s="5">
        <v>0</v>
      </c>
      <c r="N3" s="5">
        <v>196.73</v>
      </c>
      <c r="O3" s="5">
        <v>176.9</v>
      </c>
      <c r="P3" t="s">
        <v>36</v>
      </c>
      <c r="Q3" s="5">
        <v>19.829999999999998</v>
      </c>
      <c r="R3" s="5">
        <v>0</v>
      </c>
      <c r="S3" s="5">
        <v>0</v>
      </c>
      <c r="T3" s="5">
        <v>0</v>
      </c>
      <c r="U3" s="5">
        <v>0</v>
      </c>
      <c r="V3" s="5"/>
      <c r="W3" s="5">
        <v>196.73</v>
      </c>
      <c r="X3" s="5"/>
      <c r="Y3" s="5">
        <v>196.73</v>
      </c>
      <c r="Z3" s="5"/>
      <c r="AA3" s="5"/>
      <c r="AB3" s="5"/>
      <c r="AC3" s="4"/>
      <c r="AE3" s="16"/>
    </row>
    <row r="4" spans="1:31" x14ac:dyDescent="0.25">
      <c r="A4" s="7">
        <v>3800007969</v>
      </c>
      <c r="B4" t="s">
        <v>31</v>
      </c>
      <c r="C4" t="s">
        <v>32</v>
      </c>
      <c r="D4" s="4">
        <v>45322</v>
      </c>
      <c r="E4" s="4">
        <v>45351</v>
      </c>
      <c r="F4" t="s">
        <v>41</v>
      </c>
      <c r="H4" t="s">
        <v>42</v>
      </c>
      <c r="I4" s="4">
        <v>45363</v>
      </c>
      <c r="J4" t="s">
        <v>43</v>
      </c>
      <c r="L4" s="5">
        <v>1011.51</v>
      </c>
      <c r="M4" s="5">
        <v>0</v>
      </c>
      <c r="N4" s="5">
        <v>1011.51</v>
      </c>
      <c r="O4" s="5">
        <v>842.93</v>
      </c>
      <c r="P4" t="s">
        <v>36</v>
      </c>
      <c r="Q4" s="5">
        <v>168.58</v>
      </c>
      <c r="R4" s="5">
        <v>0</v>
      </c>
      <c r="S4" s="5">
        <v>0</v>
      </c>
      <c r="T4" s="5">
        <v>0</v>
      </c>
      <c r="U4" s="5">
        <v>0</v>
      </c>
      <c r="V4" s="5"/>
      <c r="W4" s="5">
        <v>1011.51</v>
      </c>
      <c r="X4" s="5">
        <v>1011.51</v>
      </c>
      <c r="Y4" s="5"/>
      <c r="Z4" s="5"/>
      <c r="AA4" s="5"/>
      <c r="AB4" s="5"/>
      <c r="AC4" s="4">
        <v>45351</v>
      </c>
      <c r="AD4" t="s">
        <v>37</v>
      </c>
      <c r="AE4" s="16"/>
    </row>
    <row r="5" spans="1:31" x14ac:dyDescent="0.25">
      <c r="A5" s="8">
        <v>3800008493</v>
      </c>
      <c r="B5" s="12" t="s">
        <v>31</v>
      </c>
      <c r="C5" s="12" t="s">
        <v>32</v>
      </c>
      <c r="D5" s="13">
        <v>45337</v>
      </c>
      <c r="E5" s="13">
        <v>45366</v>
      </c>
      <c r="F5" s="12" t="s">
        <v>44</v>
      </c>
      <c r="G5" s="12"/>
      <c r="H5" s="12" t="s">
        <v>45</v>
      </c>
      <c r="I5" s="13"/>
      <c r="J5" s="12"/>
      <c r="K5" s="12"/>
      <c r="L5" s="14">
        <v>336.7</v>
      </c>
      <c r="M5" s="14">
        <v>0</v>
      </c>
      <c r="N5" s="14">
        <v>336.7</v>
      </c>
      <c r="O5" s="14">
        <v>280.58</v>
      </c>
      <c r="P5" s="12" t="s">
        <v>36</v>
      </c>
      <c r="Q5" s="14">
        <v>56.12</v>
      </c>
      <c r="R5" s="14">
        <v>0</v>
      </c>
      <c r="S5" s="14">
        <v>0</v>
      </c>
      <c r="T5" s="14">
        <v>0</v>
      </c>
      <c r="U5" s="14">
        <v>0</v>
      </c>
      <c r="V5" s="14"/>
      <c r="W5" s="14">
        <v>336.7</v>
      </c>
      <c r="X5" s="14">
        <v>336.7</v>
      </c>
      <c r="Y5" s="14"/>
      <c r="Z5" s="14"/>
      <c r="AA5" s="14"/>
      <c r="AB5" s="14"/>
      <c r="AC5" s="13"/>
      <c r="AD5" s="12"/>
      <c r="AE5" s="17"/>
    </row>
    <row r="6" spans="1:31" x14ac:dyDescent="0.25">
      <c r="A6" s="22" t="s">
        <v>32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4">
        <f>SUM(L2:L5)</f>
        <v>1674.54</v>
      </c>
      <c r="M6" s="24">
        <f>SUM(M2:M5)</f>
        <v>0</v>
      </c>
      <c r="N6" s="24">
        <f>SUM(N2:N5)</f>
        <v>1674.54</v>
      </c>
      <c r="O6" s="24">
        <f>SUM(O2:O5)</f>
        <v>1408.4099999999999</v>
      </c>
      <c r="P6" s="23"/>
      <c r="Q6" s="24">
        <f>SUM(Q2:Q5)</f>
        <v>266.13</v>
      </c>
      <c r="R6" s="24">
        <f>SUM(R2:R5)</f>
        <v>0</v>
      </c>
      <c r="S6" s="23"/>
      <c r="T6" s="24">
        <f t="shared" ref="T6:AB6" si="0">SUM(T2:T5)</f>
        <v>0</v>
      </c>
      <c r="U6" s="24">
        <f t="shared" si="0"/>
        <v>0</v>
      </c>
      <c r="V6" s="24">
        <f t="shared" si="0"/>
        <v>0</v>
      </c>
      <c r="W6" s="24">
        <f t="shared" si="0"/>
        <v>1674.54</v>
      </c>
      <c r="X6" s="24">
        <f t="shared" si="0"/>
        <v>1348.21</v>
      </c>
      <c r="Y6" s="24">
        <f t="shared" si="0"/>
        <v>326.33</v>
      </c>
      <c r="Z6" s="24">
        <f t="shared" si="0"/>
        <v>0</v>
      </c>
      <c r="AA6" s="24">
        <f t="shared" si="0"/>
        <v>0</v>
      </c>
      <c r="AB6" s="24">
        <f t="shared" si="0"/>
        <v>0</v>
      </c>
      <c r="AC6" s="23"/>
      <c r="AD6" s="23"/>
      <c r="AE6" s="25"/>
    </row>
    <row r="8" spans="1:31" x14ac:dyDescent="0.25">
      <c r="A8" s="6">
        <v>3800007799</v>
      </c>
      <c r="B8" s="9" t="s">
        <v>31</v>
      </c>
      <c r="C8" s="9" t="s">
        <v>46</v>
      </c>
      <c r="D8" s="10">
        <v>45322</v>
      </c>
      <c r="E8" s="10">
        <v>45351</v>
      </c>
      <c r="F8" s="9" t="s">
        <v>47</v>
      </c>
      <c r="G8" s="9"/>
      <c r="H8" s="9" t="s">
        <v>42</v>
      </c>
      <c r="I8" s="10">
        <v>45365</v>
      </c>
      <c r="J8" s="9" t="s">
        <v>48</v>
      </c>
      <c r="K8" s="9"/>
      <c r="L8" s="11">
        <v>666</v>
      </c>
      <c r="M8" s="11">
        <v>0</v>
      </c>
      <c r="N8" s="11">
        <v>666</v>
      </c>
      <c r="O8" s="11">
        <v>555</v>
      </c>
      <c r="P8" s="9" t="s">
        <v>36</v>
      </c>
      <c r="Q8" s="11">
        <v>111</v>
      </c>
      <c r="R8" s="11">
        <v>0</v>
      </c>
      <c r="S8" s="11">
        <v>0</v>
      </c>
      <c r="T8" s="11">
        <v>0</v>
      </c>
      <c r="U8" s="11">
        <v>0</v>
      </c>
      <c r="V8" s="11"/>
      <c r="W8" s="11">
        <v>666</v>
      </c>
      <c r="X8" s="11">
        <v>666</v>
      </c>
      <c r="Y8" s="11"/>
      <c r="Z8" s="11"/>
      <c r="AA8" s="11"/>
      <c r="AB8" s="11"/>
      <c r="AC8" s="10">
        <v>45359</v>
      </c>
      <c r="AD8" s="9" t="s">
        <v>37</v>
      </c>
      <c r="AE8" s="15"/>
    </row>
    <row r="9" spans="1:31" x14ac:dyDescent="0.25">
      <c r="A9" s="8">
        <v>3800008840</v>
      </c>
      <c r="B9" s="12" t="s">
        <v>31</v>
      </c>
      <c r="C9" s="12" t="s">
        <v>46</v>
      </c>
      <c r="D9" s="13">
        <v>45351</v>
      </c>
      <c r="E9" s="13">
        <v>45380</v>
      </c>
      <c r="F9" s="12" t="s">
        <v>49</v>
      </c>
      <c r="G9" s="12"/>
      <c r="H9" s="12" t="s">
        <v>50</v>
      </c>
      <c r="I9" s="13"/>
      <c r="J9" s="12"/>
      <c r="K9" s="12"/>
      <c r="L9" s="14">
        <v>540</v>
      </c>
      <c r="M9" s="14">
        <v>0</v>
      </c>
      <c r="N9" s="14">
        <v>540</v>
      </c>
      <c r="O9" s="14">
        <v>450</v>
      </c>
      <c r="P9" s="12" t="s">
        <v>36</v>
      </c>
      <c r="Q9" s="14">
        <v>90</v>
      </c>
      <c r="R9" s="14">
        <v>0</v>
      </c>
      <c r="S9" s="14">
        <v>0</v>
      </c>
      <c r="T9" s="14">
        <v>0</v>
      </c>
      <c r="U9" s="14">
        <v>0</v>
      </c>
      <c r="V9" s="14">
        <v>540</v>
      </c>
      <c r="W9" s="14"/>
      <c r="X9" s="14"/>
      <c r="Y9" s="14"/>
      <c r="Z9" s="14"/>
      <c r="AA9" s="14"/>
      <c r="AB9" s="14"/>
      <c r="AC9" s="13"/>
      <c r="AD9" s="12"/>
      <c r="AE9" s="17"/>
    </row>
    <row r="10" spans="1:31" x14ac:dyDescent="0.25">
      <c r="A10" s="22" t="s">
        <v>46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4">
        <f>SUM(L8:L9)</f>
        <v>1206</v>
      </c>
      <c r="M10" s="24">
        <f>SUM(M8:M9)</f>
        <v>0</v>
      </c>
      <c r="N10" s="24">
        <f>SUM(N8:N9)</f>
        <v>1206</v>
      </c>
      <c r="O10" s="24">
        <f>SUM(O8:O9)</f>
        <v>1005</v>
      </c>
      <c r="P10" s="23"/>
      <c r="Q10" s="24">
        <f>SUM(Q8:Q9)</f>
        <v>201</v>
      </c>
      <c r="R10" s="24">
        <f>SUM(R8:R9)</f>
        <v>0</v>
      </c>
      <c r="S10" s="23"/>
      <c r="T10" s="24">
        <f t="shared" ref="T10:AB10" si="1">SUM(T8:T9)</f>
        <v>0</v>
      </c>
      <c r="U10" s="24">
        <f t="shared" si="1"/>
        <v>0</v>
      </c>
      <c r="V10" s="24">
        <f t="shared" si="1"/>
        <v>540</v>
      </c>
      <c r="W10" s="24">
        <f t="shared" si="1"/>
        <v>666</v>
      </c>
      <c r="X10" s="24">
        <f t="shared" si="1"/>
        <v>666</v>
      </c>
      <c r="Y10" s="24">
        <f t="shared" si="1"/>
        <v>0</v>
      </c>
      <c r="Z10" s="24">
        <f t="shared" si="1"/>
        <v>0</v>
      </c>
      <c r="AA10" s="24">
        <f t="shared" si="1"/>
        <v>0</v>
      </c>
      <c r="AB10" s="24">
        <f t="shared" si="1"/>
        <v>0</v>
      </c>
      <c r="AC10" s="23"/>
      <c r="AD10" s="23"/>
      <c r="AE10" s="25"/>
    </row>
    <row r="12" spans="1:31" x14ac:dyDescent="0.25">
      <c r="A12" s="18">
        <v>3800008841</v>
      </c>
      <c r="B12" s="19" t="s">
        <v>31</v>
      </c>
      <c r="C12" s="19" t="s">
        <v>51</v>
      </c>
      <c r="D12" s="26">
        <v>45351</v>
      </c>
      <c r="E12" s="26">
        <v>45380</v>
      </c>
      <c r="F12" s="19" t="s">
        <v>52</v>
      </c>
      <c r="G12" s="19"/>
      <c r="H12" s="19" t="s">
        <v>50</v>
      </c>
      <c r="I12" s="26"/>
      <c r="J12" s="19"/>
      <c r="K12" s="19"/>
      <c r="L12" s="20">
        <v>132</v>
      </c>
      <c r="M12" s="20">
        <v>0</v>
      </c>
      <c r="N12" s="20">
        <v>132</v>
      </c>
      <c r="O12" s="20">
        <v>110</v>
      </c>
      <c r="P12" s="19" t="s">
        <v>36</v>
      </c>
      <c r="Q12" s="20">
        <v>22</v>
      </c>
      <c r="R12" s="20">
        <v>0</v>
      </c>
      <c r="S12" s="20">
        <v>0</v>
      </c>
      <c r="T12" s="20">
        <v>0</v>
      </c>
      <c r="U12" s="20">
        <v>0</v>
      </c>
      <c r="V12" s="20">
        <v>132</v>
      </c>
      <c r="W12" s="20"/>
      <c r="X12" s="20"/>
      <c r="Y12" s="20"/>
      <c r="Z12" s="20"/>
      <c r="AA12" s="20"/>
      <c r="AB12" s="20"/>
      <c r="AC12" s="26"/>
      <c r="AD12" s="19"/>
      <c r="AE12" s="21"/>
    </row>
    <row r="13" spans="1:31" x14ac:dyDescent="0.25">
      <c r="A13" s="22" t="s">
        <v>51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4">
        <f>SUM(L12:L12)</f>
        <v>132</v>
      </c>
      <c r="M13" s="24">
        <f>SUM(M12:M12)</f>
        <v>0</v>
      </c>
      <c r="N13" s="24">
        <f>SUM(N12:N12)</f>
        <v>132</v>
      </c>
      <c r="O13" s="24">
        <f>SUM(O12:O12)</f>
        <v>110</v>
      </c>
      <c r="P13" s="23"/>
      <c r="Q13" s="24">
        <f>SUM(Q12:Q12)</f>
        <v>22</v>
      </c>
      <c r="R13" s="24">
        <f>SUM(R12:R12)</f>
        <v>0</v>
      </c>
      <c r="S13" s="23"/>
      <c r="T13" s="24">
        <f t="shared" ref="T13:AB13" si="2">SUM(T12:T12)</f>
        <v>0</v>
      </c>
      <c r="U13" s="24">
        <f t="shared" si="2"/>
        <v>0</v>
      </c>
      <c r="V13" s="24">
        <f t="shared" si="2"/>
        <v>132</v>
      </c>
      <c r="W13" s="24">
        <f t="shared" si="2"/>
        <v>0</v>
      </c>
      <c r="X13" s="24">
        <f t="shared" si="2"/>
        <v>0</v>
      </c>
      <c r="Y13" s="24">
        <f t="shared" si="2"/>
        <v>0</v>
      </c>
      <c r="Z13" s="24">
        <f t="shared" si="2"/>
        <v>0</v>
      </c>
      <c r="AA13" s="24">
        <f t="shared" si="2"/>
        <v>0</v>
      </c>
      <c r="AB13" s="24">
        <f t="shared" si="2"/>
        <v>0</v>
      </c>
      <c r="AC13" s="23"/>
      <c r="AD13" s="23"/>
      <c r="AE13" s="25"/>
    </row>
    <row r="15" spans="1:31" x14ac:dyDescent="0.25">
      <c r="A15" s="6">
        <v>3800007921</v>
      </c>
      <c r="B15" s="9" t="s">
        <v>31</v>
      </c>
      <c r="C15" s="9" t="s">
        <v>53</v>
      </c>
      <c r="D15" s="10">
        <v>45322</v>
      </c>
      <c r="E15" s="10">
        <v>45351</v>
      </c>
      <c r="F15" s="9" t="s">
        <v>54</v>
      </c>
      <c r="G15" s="9"/>
      <c r="H15" s="9" t="s">
        <v>42</v>
      </c>
      <c r="I15" s="10">
        <v>45363</v>
      </c>
      <c r="J15" s="9" t="s">
        <v>55</v>
      </c>
      <c r="K15" s="9"/>
      <c r="L15" s="11">
        <v>9457.0400000000009</v>
      </c>
      <c r="M15" s="11">
        <v>0</v>
      </c>
      <c r="N15" s="11">
        <v>9457.0400000000009</v>
      </c>
      <c r="O15" s="11">
        <v>7880.87</v>
      </c>
      <c r="P15" s="9" t="s">
        <v>36</v>
      </c>
      <c r="Q15" s="11">
        <v>1576.17</v>
      </c>
      <c r="R15" s="11">
        <v>0</v>
      </c>
      <c r="S15" s="11">
        <v>0</v>
      </c>
      <c r="T15" s="11">
        <v>0</v>
      </c>
      <c r="U15" s="11">
        <v>0</v>
      </c>
      <c r="V15" s="11"/>
      <c r="W15" s="11">
        <v>9457.0400000000009</v>
      </c>
      <c r="X15" s="11">
        <v>9457.0400000000009</v>
      </c>
      <c r="Y15" s="11"/>
      <c r="Z15" s="11"/>
      <c r="AA15" s="11"/>
      <c r="AB15" s="11"/>
      <c r="AC15" s="10">
        <v>45359</v>
      </c>
      <c r="AD15" s="9" t="s">
        <v>37</v>
      </c>
      <c r="AE15" s="15"/>
    </row>
    <row r="16" spans="1:31" x14ac:dyDescent="0.25">
      <c r="A16" s="7">
        <v>3800008087</v>
      </c>
      <c r="B16" t="s">
        <v>31</v>
      </c>
      <c r="C16" t="s">
        <v>53</v>
      </c>
      <c r="D16" s="4">
        <v>45322</v>
      </c>
      <c r="E16" s="4">
        <v>45351</v>
      </c>
      <c r="F16" t="s">
        <v>56</v>
      </c>
      <c r="H16" t="s">
        <v>42</v>
      </c>
      <c r="I16" s="4">
        <v>45363</v>
      </c>
      <c r="J16" t="s">
        <v>57</v>
      </c>
      <c r="L16" s="5">
        <v>636.91</v>
      </c>
      <c r="M16" s="5">
        <v>0</v>
      </c>
      <c r="N16" s="5">
        <v>636.91</v>
      </c>
      <c r="O16" s="5">
        <v>530.76</v>
      </c>
      <c r="P16" t="s">
        <v>36</v>
      </c>
      <c r="Q16" s="5">
        <v>106.15</v>
      </c>
      <c r="R16" s="5">
        <v>0</v>
      </c>
      <c r="S16" s="5">
        <v>0</v>
      </c>
      <c r="T16" s="5">
        <v>0</v>
      </c>
      <c r="U16" s="5">
        <v>0</v>
      </c>
      <c r="V16" s="5"/>
      <c r="W16" s="5">
        <v>636.91</v>
      </c>
      <c r="X16" s="5">
        <v>636.91</v>
      </c>
      <c r="Y16" s="5"/>
      <c r="Z16" s="5"/>
      <c r="AA16" s="5"/>
      <c r="AB16" s="5"/>
      <c r="AC16" s="4"/>
      <c r="AE16" s="16"/>
    </row>
    <row r="17" spans="1:31" x14ac:dyDescent="0.25">
      <c r="A17" s="7">
        <v>3800008431</v>
      </c>
      <c r="B17" t="s">
        <v>31</v>
      </c>
      <c r="C17" t="s">
        <v>53</v>
      </c>
      <c r="D17" s="4">
        <v>45337</v>
      </c>
      <c r="E17" s="4">
        <v>45366</v>
      </c>
      <c r="F17" t="s">
        <v>58</v>
      </c>
      <c r="H17" t="s">
        <v>45</v>
      </c>
      <c r="I17" s="4">
        <v>45369</v>
      </c>
      <c r="J17" t="s">
        <v>59</v>
      </c>
      <c r="L17" s="5">
        <v>3314.93</v>
      </c>
      <c r="M17" s="5">
        <v>0</v>
      </c>
      <c r="N17" s="5">
        <v>3314.93</v>
      </c>
      <c r="O17" s="5">
        <v>2762.44</v>
      </c>
      <c r="P17" t="s">
        <v>36</v>
      </c>
      <c r="Q17" s="5">
        <v>552.49</v>
      </c>
      <c r="R17" s="5">
        <v>0</v>
      </c>
      <c r="S17" s="5">
        <v>0</v>
      </c>
      <c r="T17" s="5">
        <v>0</v>
      </c>
      <c r="U17" s="5">
        <v>0</v>
      </c>
      <c r="V17" s="5"/>
      <c r="W17" s="5">
        <v>3314.93</v>
      </c>
      <c r="X17" s="5">
        <v>3314.93</v>
      </c>
      <c r="Y17" s="5"/>
      <c r="Z17" s="5"/>
      <c r="AA17" s="5"/>
      <c r="AB17" s="5"/>
      <c r="AC17" s="4"/>
      <c r="AE17" s="16"/>
    </row>
    <row r="18" spans="1:31" x14ac:dyDescent="0.25">
      <c r="A18" s="8">
        <v>3800009380</v>
      </c>
      <c r="B18" s="12" t="s">
        <v>31</v>
      </c>
      <c r="C18" s="12" t="s">
        <v>53</v>
      </c>
      <c r="D18" s="13">
        <v>45351</v>
      </c>
      <c r="E18" s="13">
        <v>45380</v>
      </c>
      <c r="F18" s="12" t="s">
        <v>60</v>
      </c>
      <c r="G18" s="12"/>
      <c r="H18" s="12" t="s">
        <v>50</v>
      </c>
      <c r="I18" s="13"/>
      <c r="J18" s="12"/>
      <c r="K18" s="12"/>
      <c r="L18" s="14">
        <v>8537.2999999999993</v>
      </c>
      <c r="M18" s="14">
        <v>0</v>
      </c>
      <c r="N18" s="14">
        <v>8537.2999999999993</v>
      </c>
      <c r="O18" s="14">
        <v>7114.42</v>
      </c>
      <c r="P18" s="12" t="s">
        <v>36</v>
      </c>
      <c r="Q18" s="14">
        <v>1422.88</v>
      </c>
      <c r="R18" s="14">
        <v>0</v>
      </c>
      <c r="S18" s="14">
        <v>0</v>
      </c>
      <c r="T18" s="14">
        <v>0</v>
      </c>
      <c r="U18" s="14">
        <v>0</v>
      </c>
      <c r="V18" s="14">
        <v>8537.2999999999993</v>
      </c>
      <c r="W18" s="14"/>
      <c r="X18" s="14"/>
      <c r="Y18" s="14"/>
      <c r="Z18" s="14"/>
      <c r="AA18" s="14"/>
      <c r="AB18" s="14"/>
      <c r="AC18" s="13"/>
      <c r="AD18" s="12"/>
      <c r="AE18" s="17"/>
    </row>
    <row r="19" spans="1:31" x14ac:dyDescent="0.25">
      <c r="A19" s="22" t="s">
        <v>53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4">
        <f>SUM(L15:L18)</f>
        <v>21946.18</v>
      </c>
      <c r="M19" s="24">
        <f>SUM(M15:M18)</f>
        <v>0</v>
      </c>
      <c r="N19" s="24">
        <f>SUM(N15:N18)</f>
        <v>21946.18</v>
      </c>
      <c r="O19" s="24">
        <f>SUM(O15:O18)</f>
        <v>18288.489999999998</v>
      </c>
      <c r="P19" s="23"/>
      <c r="Q19" s="24">
        <f>SUM(Q15:Q18)</f>
        <v>3657.6900000000005</v>
      </c>
      <c r="R19" s="24">
        <f>SUM(R15:R18)</f>
        <v>0</v>
      </c>
      <c r="S19" s="23"/>
      <c r="T19" s="24">
        <f t="shared" ref="T19:AB19" si="3">SUM(T15:T18)</f>
        <v>0</v>
      </c>
      <c r="U19" s="24">
        <f t="shared" si="3"/>
        <v>0</v>
      </c>
      <c r="V19" s="24">
        <f t="shared" si="3"/>
        <v>8537.2999999999993</v>
      </c>
      <c r="W19" s="24">
        <f t="shared" si="3"/>
        <v>13408.880000000001</v>
      </c>
      <c r="X19" s="24">
        <f t="shared" si="3"/>
        <v>13408.880000000001</v>
      </c>
      <c r="Y19" s="24">
        <f t="shared" si="3"/>
        <v>0</v>
      </c>
      <c r="Z19" s="24">
        <f t="shared" si="3"/>
        <v>0</v>
      </c>
      <c r="AA19" s="24">
        <f t="shared" si="3"/>
        <v>0</v>
      </c>
      <c r="AB19" s="24">
        <f t="shared" si="3"/>
        <v>0</v>
      </c>
      <c r="AC19" s="23"/>
      <c r="AD19" s="23"/>
      <c r="AE19" s="25"/>
    </row>
    <row r="21" spans="1:31" x14ac:dyDescent="0.25">
      <c r="A21" s="18">
        <v>3800007924</v>
      </c>
      <c r="B21" s="19" t="s">
        <v>31</v>
      </c>
      <c r="C21" s="19" t="s">
        <v>61</v>
      </c>
      <c r="D21" s="26">
        <v>45322</v>
      </c>
      <c r="E21" s="26">
        <v>45351</v>
      </c>
      <c r="F21" s="19" t="s">
        <v>62</v>
      </c>
      <c r="G21" s="19"/>
      <c r="H21" s="19" t="s">
        <v>42</v>
      </c>
      <c r="I21" s="26">
        <v>45358</v>
      </c>
      <c r="J21" s="19" t="s">
        <v>43</v>
      </c>
      <c r="K21" s="19"/>
      <c r="L21" s="20">
        <v>204</v>
      </c>
      <c r="M21" s="20">
        <v>0</v>
      </c>
      <c r="N21" s="20">
        <v>204</v>
      </c>
      <c r="O21" s="20">
        <v>170</v>
      </c>
      <c r="P21" s="19" t="s">
        <v>36</v>
      </c>
      <c r="Q21" s="20">
        <v>34</v>
      </c>
      <c r="R21" s="20">
        <v>0</v>
      </c>
      <c r="S21" s="20">
        <v>0</v>
      </c>
      <c r="T21" s="20">
        <v>0</v>
      </c>
      <c r="U21" s="20">
        <v>0</v>
      </c>
      <c r="V21" s="20"/>
      <c r="W21" s="20">
        <v>204</v>
      </c>
      <c r="X21" s="20">
        <v>204</v>
      </c>
      <c r="Y21" s="20"/>
      <c r="Z21" s="20"/>
      <c r="AA21" s="20"/>
      <c r="AB21" s="20"/>
      <c r="AC21" s="26"/>
      <c r="AD21" s="19"/>
      <c r="AE21" s="21"/>
    </row>
    <row r="22" spans="1:31" x14ac:dyDescent="0.25">
      <c r="A22" s="22" t="s">
        <v>61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4">
        <f>SUM(L21:L21)</f>
        <v>204</v>
      </c>
      <c r="M22" s="24">
        <f>SUM(M21:M21)</f>
        <v>0</v>
      </c>
      <c r="N22" s="24">
        <f>SUM(N21:N21)</f>
        <v>204</v>
      </c>
      <c r="O22" s="24">
        <f>SUM(O21:O21)</f>
        <v>170</v>
      </c>
      <c r="P22" s="23"/>
      <c r="Q22" s="24">
        <f>SUM(Q21:Q21)</f>
        <v>34</v>
      </c>
      <c r="R22" s="24">
        <f>SUM(R21:R21)</f>
        <v>0</v>
      </c>
      <c r="S22" s="23"/>
      <c r="T22" s="24">
        <f t="shared" ref="T22:AB22" si="4">SUM(T21:T21)</f>
        <v>0</v>
      </c>
      <c r="U22" s="24">
        <f t="shared" si="4"/>
        <v>0</v>
      </c>
      <c r="V22" s="24">
        <f t="shared" si="4"/>
        <v>0</v>
      </c>
      <c r="W22" s="24">
        <f t="shared" si="4"/>
        <v>204</v>
      </c>
      <c r="X22" s="24">
        <f t="shared" si="4"/>
        <v>204</v>
      </c>
      <c r="Y22" s="24">
        <f t="shared" si="4"/>
        <v>0</v>
      </c>
      <c r="Z22" s="24">
        <f t="shared" si="4"/>
        <v>0</v>
      </c>
      <c r="AA22" s="24">
        <f t="shared" si="4"/>
        <v>0</v>
      </c>
      <c r="AB22" s="24">
        <f t="shared" si="4"/>
        <v>0</v>
      </c>
      <c r="AC22" s="23"/>
      <c r="AD22" s="23"/>
      <c r="AE22" s="25"/>
    </row>
    <row r="24" spans="1:31" x14ac:dyDescent="0.25">
      <c r="A24" s="6">
        <v>3800007805</v>
      </c>
      <c r="B24" s="9" t="s">
        <v>31</v>
      </c>
      <c r="C24" s="9" t="s">
        <v>63</v>
      </c>
      <c r="D24" s="10">
        <v>45322</v>
      </c>
      <c r="E24" s="10">
        <v>45351</v>
      </c>
      <c r="F24" s="9" t="s">
        <v>64</v>
      </c>
      <c r="G24" s="9"/>
      <c r="H24" s="9" t="s">
        <v>42</v>
      </c>
      <c r="I24" s="10">
        <v>45369</v>
      </c>
      <c r="J24" s="9" t="s">
        <v>55</v>
      </c>
      <c r="K24" s="9"/>
      <c r="L24" s="11">
        <v>144</v>
      </c>
      <c r="M24" s="11">
        <v>0</v>
      </c>
      <c r="N24" s="11">
        <v>144</v>
      </c>
      <c r="O24" s="11">
        <v>120</v>
      </c>
      <c r="P24" s="9" t="s">
        <v>36</v>
      </c>
      <c r="Q24" s="11">
        <v>24</v>
      </c>
      <c r="R24" s="11">
        <v>0</v>
      </c>
      <c r="S24" s="11">
        <v>0</v>
      </c>
      <c r="T24" s="11">
        <v>0</v>
      </c>
      <c r="U24" s="11">
        <v>0</v>
      </c>
      <c r="V24" s="11"/>
      <c r="W24" s="11">
        <v>144</v>
      </c>
      <c r="X24" s="11">
        <v>144</v>
      </c>
      <c r="Y24" s="11"/>
      <c r="Z24" s="11"/>
      <c r="AA24" s="11"/>
      <c r="AB24" s="11"/>
      <c r="AC24" s="10">
        <v>45359</v>
      </c>
      <c r="AD24" s="9" t="s">
        <v>37</v>
      </c>
      <c r="AE24" s="15"/>
    </row>
    <row r="25" spans="1:31" x14ac:dyDescent="0.25">
      <c r="A25" s="8">
        <v>3800009484</v>
      </c>
      <c r="B25" s="12" t="s">
        <v>31</v>
      </c>
      <c r="C25" s="12" t="s">
        <v>63</v>
      </c>
      <c r="D25" s="13">
        <v>45351</v>
      </c>
      <c r="E25" s="13">
        <v>45380</v>
      </c>
      <c r="F25" s="12" t="s">
        <v>65</v>
      </c>
      <c r="G25" s="12"/>
      <c r="H25" s="12" t="s">
        <v>50</v>
      </c>
      <c r="I25" s="13"/>
      <c r="J25" s="12"/>
      <c r="K25" s="12"/>
      <c r="L25" s="14">
        <v>516</v>
      </c>
      <c r="M25" s="14">
        <v>0</v>
      </c>
      <c r="N25" s="14">
        <v>516</v>
      </c>
      <c r="O25" s="14">
        <v>430</v>
      </c>
      <c r="P25" s="12" t="s">
        <v>36</v>
      </c>
      <c r="Q25" s="14">
        <v>86</v>
      </c>
      <c r="R25" s="14">
        <v>0</v>
      </c>
      <c r="S25" s="14">
        <v>0</v>
      </c>
      <c r="T25" s="14">
        <v>0</v>
      </c>
      <c r="U25" s="14">
        <v>0</v>
      </c>
      <c r="V25" s="14">
        <v>516</v>
      </c>
      <c r="W25" s="14"/>
      <c r="X25" s="14"/>
      <c r="Y25" s="14"/>
      <c r="Z25" s="14"/>
      <c r="AA25" s="14"/>
      <c r="AB25" s="14"/>
      <c r="AC25" s="13"/>
      <c r="AD25" s="12"/>
      <c r="AE25" s="17"/>
    </row>
    <row r="26" spans="1:31" x14ac:dyDescent="0.25">
      <c r="A26" s="22" t="s">
        <v>63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4">
        <f>SUM(L24:L25)</f>
        <v>660</v>
      </c>
      <c r="M26" s="24">
        <f>SUM(M24:M25)</f>
        <v>0</v>
      </c>
      <c r="N26" s="24">
        <f>SUM(N24:N25)</f>
        <v>660</v>
      </c>
      <c r="O26" s="24">
        <f>SUM(O24:O25)</f>
        <v>550</v>
      </c>
      <c r="P26" s="23"/>
      <c r="Q26" s="24">
        <f>SUM(Q24:Q25)</f>
        <v>110</v>
      </c>
      <c r="R26" s="24">
        <f>SUM(R24:R25)</f>
        <v>0</v>
      </c>
      <c r="S26" s="23"/>
      <c r="T26" s="24">
        <f t="shared" ref="T26:AB26" si="5">SUM(T24:T25)</f>
        <v>0</v>
      </c>
      <c r="U26" s="24">
        <f t="shared" si="5"/>
        <v>0</v>
      </c>
      <c r="V26" s="24">
        <f t="shared" si="5"/>
        <v>516</v>
      </c>
      <c r="W26" s="24">
        <f t="shared" si="5"/>
        <v>144</v>
      </c>
      <c r="X26" s="24">
        <f t="shared" si="5"/>
        <v>144</v>
      </c>
      <c r="Y26" s="24">
        <f t="shared" si="5"/>
        <v>0</v>
      </c>
      <c r="Z26" s="24">
        <f t="shared" si="5"/>
        <v>0</v>
      </c>
      <c r="AA26" s="24">
        <f t="shared" si="5"/>
        <v>0</v>
      </c>
      <c r="AB26" s="24">
        <f t="shared" si="5"/>
        <v>0</v>
      </c>
      <c r="AC26" s="23"/>
      <c r="AD26" s="23"/>
      <c r="AE26" s="25"/>
    </row>
    <row r="28" spans="1:31" x14ac:dyDescent="0.25">
      <c r="A28" s="18">
        <v>3800008844</v>
      </c>
      <c r="B28" s="19" t="s">
        <v>31</v>
      </c>
      <c r="C28" s="19" t="s">
        <v>66</v>
      </c>
      <c r="D28" s="26">
        <v>45351</v>
      </c>
      <c r="E28" s="26">
        <v>45380</v>
      </c>
      <c r="F28" s="19" t="s">
        <v>67</v>
      </c>
      <c r="G28" s="19"/>
      <c r="H28" s="19" t="s">
        <v>50</v>
      </c>
      <c r="I28" s="26">
        <v>45372</v>
      </c>
      <c r="J28" s="19" t="s">
        <v>40</v>
      </c>
      <c r="K28" s="19"/>
      <c r="L28" s="20">
        <v>624</v>
      </c>
      <c r="M28" s="20">
        <v>0</v>
      </c>
      <c r="N28" s="20">
        <v>624</v>
      </c>
      <c r="O28" s="20">
        <v>520</v>
      </c>
      <c r="P28" s="19" t="s">
        <v>36</v>
      </c>
      <c r="Q28" s="20">
        <v>104</v>
      </c>
      <c r="R28" s="20">
        <v>0</v>
      </c>
      <c r="S28" s="20">
        <v>0</v>
      </c>
      <c r="T28" s="20">
        <v>0</v>
      </c>
      <c r="U28" s="20">
        <v>0</v>
      </c>
      <c r="V28" s="20">
        <v>624</v>
      </c>
      <c r="W28" s="20"/>
      <c r="X28" s="20"/>
      <c r="Y28" s="20"/>
      <c r="Z28" s="20"/>
      <c r="AA28" s="20"/>
      <c r="AB28" s="20"/>
      <c r="AC28" s="26"/>
      <c r="AD28" s="19"/>
      <c r="AE28" s="21"/>
    </row>
    <row r="29" spans="1:31" x14ac:dyDescent="0.25">
      <c r="A29" s="22" t="s">
        <v>66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4">
        <f>SUM(L28:L28)</f>
        <v>624</v>
      </c>
      <c r="M29" s="24">
        <f>SUM(M28:M28)</f>
        <v>0</v>
      </c>
      <c r="N29" s="24">
        <f>SUM(N28:N28)</f>
        <v>624</v>
      </c>
      <c r="O29" s="24">
        <f>SUM(O28:O28)</f>
        <v>520</v>
      </c>
      <c r="P29" s="23"/>
      <c r="Q29" s="24">
        <f>SUM(Q28:Q28)</f>
        <v>104</v>
      </c>
      <c r="R29" s="24">
        <f>SUM(R28:R28)</f>
        <v>0</v>
      </c>
      <c r="S29" s="23"/>
      <c r="T29" s="24">
        <f t="shared" ref="T29:AB29" si="6">SUM(T28:T28)</f>
        <v>0</v>
      </c>
      <c r="U29" s="24">
        <f t="shared" si="6"/>
        <v>0</v>
      </c>
      <c r="V29" s="24">
        <f t="shared" si="6"/>
        <v>624</v>
      </c>
      <c r="W29" s="24">
        <f t="shared" si="6"/>
        <v>0</v>
      </c>
      <c r="X29" s="24">
        <f t="shared" si="6"/>
        <v>0</v>
      </c>
      <c r="Y29" s="24">
        <f t="shared" si="6"/>
        <v>0</v>
      </c>
      <c r="Z29" s="24">
        <f t="shared" si="6"/>
        <v>0</v>
      </c>
      <c r="AA29" s="24">
        <f t="shared" si="6"/>
        <v>0</v>
      </c>
      <c r="AB29" s="24">
        <f t="shared" si="6"/>
        <v>0</v>
      </c>
      <c r="AC29" s="23"/>
      <c r="AD29" s="23"/>
      <c r="AE29" s="25"/>
    </row>
    <row r="31" spans="1:31" x14ac:dyDescent="0.25">
      <c r="A31" s="18">
        <v>3800008848</v>
      </c>
      <c r="B31" s="19" t="s">
        <v>31</v>
      </c>
      <c r="C31" s="19" t="s">
        <v>68</v>
      </c>
      <c r="D31" s="26">
        <v>45351</v>
      </c>
      <c r="E31" s="26">
        <v>45380</v>
      </c>
      <c r="F31" s="19" t="s">
        <v>69</v>
      </c>
      <c r="G31" s="19"/>
      <c r="H31" s="19" t="s">
        <v>50</v>
      </c>
      <c r="I31" s="26"/>
      <c r="J31" s="19"/>
      <c r="K31" s="19"/>
      <c r="L31" s="20">
        <v>228</v>
      </c>
      <c r="M31" s="20">
        <v>0</v>
      </c>
      <c r="N31" s="20">
        <v>228</v>
      </c>
      <c r="O31" s="20">
        <v>190</v>
      </c>
      <c r="P31" s="19" t="s">
        <v>36</v>
      </c>
      <c r="Q31" s="20">
        <v>38</v>
      </c>
      <c r="R31" s="20">
        <v>0</v>
      </c>
      <c r="S31" s="20">
        <v>0</v>
      </c>
      <c r="T31" s="20">
        <v>0</v>
      </c>
      <c r="U31" s="20">
        <v>0</v>
      </c>
      <c r="V31" s="20">
        <v>228</v>
      </c>
      <c r="W31" s="20"/>
      <c r="X31" s="20"/>
      <c r="Y31" s="20"/>
      <c r="Z31" s="20"/>
      <c r="AA31" s="20"/>
      <c r="AB31" s="20"/>
      <c r="AC31" s="26"/>
      <c r="AD31" s="19"/>
      <c r="AE31" s="21"/>
    </row>
    <row r="32" spans="1:31" x14ac:dyDescent="0.25">
      <c r="A32" s="22" t="s">
        <v>68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4">
        <f>SUM(L31:L31)</f>
        <v>228</v>
      </c>
      <c r="M32" s="24">
        <f>SUM(M31:M31)</f>
        <v>0</v>
      </c>
      <c r="N32" s="24">
        <f>SUM(N31:N31)</f>
        <v>228</v>
      </c>
      <c r="O32" s="24">
        <f>SUM(O31:O31)</f>
        <v>190</v>
      </c>
      <c r="P32" s="23"/>
      <c r="Q32" s="24">
        <f>SUM(Q31:Q31)</f>
        <v>38</v>
      </c>
      <c r="R32" s="24">
        <f>SUM(R31:R31)</f>
        <v>0</v>
      </c>
      <c r="S32" s="23"/>
      <c r="T32" s="24">
        <f t="shared" ref="T32:AB32" si="7">SUM(T31:T31)</f>
        <v>0</v>
      </c>
      <c r="U32" s="24">
        <f t="shared" si="7"/>
        <v>0</v>
      </c>
      <c r="V32" s="24">
        <f t="shared" si="7"/>
        <v>228</v>
      </c>
      <c r="W32" s="24">
        <f t="shared" si="7"/>
        <v>0</v>
      </c>
      <c r="X32" s="24">
        <f t="shared" si="7"/>
        <v>0</v>
      </c>
      <c r="Y32" s="24">
        <f t="shared" si="7"/>
        <v>0</v>
      </c>
      <c r="Z32" s="24">
        <f t="shared" si="7"/>
        <v>0</v>
      </c>
      <c r="AA32" s="24">
        <f t="shared" si="7"/>
        <v>0</v>
      </c>
      <c r="AB32" s="24">
        <f t="shared" si="7"/>
        <v>0</v>
      </c>
      <c r="AC32" s="23"/>
      <c r="AD32" s="23"/>
      <c r="AE32" s="25"/>
    </row>
    <row r="34" spans="1:31" x14ac:dyDescent="0.25">
      <c r="A34" s="6">
        <v>3800007801</v>
      </c>
      <c r="B34" s="9" t="s">
        <v>31</v>
      </c>
      <c r="C34" s="9" t="s">
        <v>70</v>
      </c>
      <c r="D34" s="10">
        <v>45322</v>
      </c>
      <c r="E34" s="10">
        <v>45351</v>
      </c>
      <c r="F34" s="9" t="s">
        <v>71</v>
      </c>
      <c r="G34" s="9"/>
      <c r="H34" s="9" t="s">
        <v>42</v>
      </c>
      <c r="I34" s="10">
        <v>45355</v>
      </c>
      <c r="J34" s="9" t="s">
        <v>72</v>
      </c>
      <c r="K34" s="9"/>
      <c r="L34" s="11">
        <v>1532.81</v>
      </c>
      <c r="M34" s="11">
        <v>0</v>
      </c>
      <c r="N34" s="11">
        <v>1532.81</v>
      </c>
      <c r="O34" s="11">
        <v>1277.3399999999999</v>
      </c>
      <c r="P34" s="9" t="s">
        <v>36</v>
      </c>
      <c r="Q34" s="11">
        <v>255.47</v>
      </c>
      <c r="R34" s="11">
        <v>0</v>
      </c>
      <c r="S34" s="11">
        <v>0</v>
      </c>
      <c r="T34" s="11">
        <v>0</v>
      </c>
      <c r="U34" s="11">
        <v>0</v>
      </c>
      <c r="V34" s="11"/>
      <c r="W34" s="11">
        <v>1532.81</v>
      </c>
      <c r="X34" s="11">
        <v>1532.81</v>
      </c>
      <c r="Y34" s="11"/>
      <c r="Z34" s="11"/>
      <c r="AA34" s="11"/>
      <c r="AB34" s="11"/>
      <c r="AC34" s="10">
        <v>45351</v>
      </c>
      <c r="AD34" s="9" t="s">
        <v>37</v>
      </c>
      <c r="AE34" s="15"/>
    </row>
    <row r="35" spans="1:31" x14ac:dyDescent="0.25">
      <c r="A35" s="8">
        <v>3800008432</v>
      </c>
      <c r="B35" s="12" t="s">
        <v>31</v>
      </c>
      <c r="C35" s="12" t="s">
        <v>70</v>
      </c>
      <c r="D35" s="13">
        <v>45337</v>
      </c>
      <c r="E35" s="13">
        <v>45366</v>
      </c>
      <c r="F35" s="12" t="s">
        <v>73</v>
      </c>
      <c r="G35" s="12"/>
      <c r="H35" s="12" t="s">
        <v>45</v>
      </c>
      <c r="I35" s="13">
        <v>45369</v>
      </c>
      <c r="J35" s="12" t="s">
        <v>74</v>
      </c>
      <c r="K35" s="12"/>
      <c r="L35" s="14">
        <v>104.58</v>
      </c>
      <c r="M35" s="14">
        <v>0</v>
      </c>
      <c r="N35" s="14">
        <v>104.58</v>
      </c>
      <c r="O35" s="14">
        <v>87.15</v>
      </c>
      <c r="P35" s="12" t="s">
        <v>36</v>
      </c>
      <c r="Q35" s="14">
        <v>17.43</v>
      </c>
      <c r="R35" s="14">
        <v>0</v>
      </c>
      <c r="S35" s="14">
        <v>0</v>
      </c>
      <c r="T35" s="14">
        <v>0</v>
      </c>
      <c r="U35" s="14">
        <v>0</v>
      </c>
      <c r="V35" s="14"/>
      <c r="W35" s="14">
        <v>104.58</v>
      </c>
      <c r="X35" s="14">
        <v>104.58</v>
      </c>
      <c r="Y35" s="14"/>
      <c r="Z35" s="14"/>
      <c r="AA35" s="14"/>
      <c r="AB35" s="14"/>
      <c r="AC35" s="13"/>
      <c r="AD35" s="12"/>
      <c r="AE35" s="17"/>
    </row>
    <row r="36" spans="1:31" x14ac:dyDescent="0.25">
      <c r="A36" s="22" t="s">
        <v>70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4">
        <f>SUM(L34:L35)</f>
        <v>1637.3899999999999</v>
      </c>
      <c r="M36" s="24">
        <f>SUM(M34:M35)</f>
        <v>0</v>
      </c>
      <c r="N36" s="24">
        <f>SUM(N34:N35)</f>
        <v>1637.3899999999999</v>
      </c>
      <c r="O36" s="24">
        <f>SUM(O34:O35)</f>
        <v>1364.49</v>
      </c>
      <c r="P36" s="23"/>
      <c r="Q36" s="24">
        <f>SUM(Q34:Q35)</f>
        <v>272.89999999999998</v>
      </c>
      <c r="R36" s="24">
        <f>SUM(R34:R35)</f>
        <v>0</v>
      </c>
      <c r="S36" s="23"/>
      <c r="T36" s="24">
        <f t="shared" ref="T36:AB36" si="8">SUM(T34:T35)</f>
        <v>0</v>
      </c>
      <c r="U36" s="24">
        <f t="shared" si="8"/>
        <v>0</v>
      </c>
      <c r="V36" s="24">
        <f t="shared" si="8"/>
        <v>0</v>
      </c>
      <c r="W36" s="24">
        <f t="shared" si="8"/>
        <v>1637.3899999999999</v>
      </c>
      <c r="X36" s="24">
        <f t="shared" si="8"/>
        <v>1637.3899999999999</v>
      </c>
      <c r="Y36" s="24">
        <f t="shared" si="8"/>
        <v>0</v>
      </c>
      <c r="Z36" s="24">
        <f t="shared" si="8"/>
        <v>0</v>
      </c>
      <c r="AA36" s="24">
        <f t="shared" si="8"/>
        <v>0</v>
      </c>
      <c r="AB36" s="24">
        <f t="shared" si="8"/>
        <v>0</v>
      </c>
      <c r="AC36" s="23"/>
      <c r="AD36" s="23"/>
      <c r="AE36" s="25"/>
    </row>
    <row r="38" spans="1:31" x14ac:dyDescent="0.25">
      <c r="A38" s="6">
        <v>3800004506</v>
      </c>
      <c r="B38" s="9" t="s">
        <v>31</v>
      </c>
      <c r="C38" s="9" t="s">
        <v>75</v>
      </c>
      <c r="D38" s="10">
        <v>45260</v>
      </c>
      <c r="E38" s="10">
        <v>45290</v>
      </c>
      <c r="F38" s="9" t="s">
        <v>76</v>
      </c>
      <c r="G38" s="9"/>
      <c r="H38" s="9" t="s">
        <v>77</v>
      </c>
      <c r="I38" s="10"/>
      <c r="J38" s="9"/>
      <c r="K38" s="9"/>
      <c r="L38" s="11">
        <v>288</v>
      </c>
      <c r="M38" s="11">
        <v>0</v>
      </c>
      <c r="N38" s="11">
        <v>288</v>
      </c>
      <c r="O38" s="11">
        <v>240</v>
      </c>
      <c r="P38" s="9" t="s">
        <v>36</v>
      </c>
      <c r="Q38" s="11">
        <v>48</v>
      </c>
      <c r="R38" s="11">
        <v>0</v>
      </c>
      <c r="S38" s="11">
        <v>0</v>
      </c>
      <c r="T38" s="11">
        <v>0</v>
      </c>
      <c r="U38" s="11">
        <v>0</v>
      </c>
      <c r="V38" s="11"/>
      <c r="W38" s="11">
        <v>288</v>
      </c>
      <c r="X38" s="11"/>
      <c r="Y38" s="11"/>
      <c r="Z38" s="11">
        <v>288</v>
      </c>
      <c r="AA38" s="11"/>
      <c r="AB38" s="11"/>
      <c r="AC38" s="10">
        <v>45344</v>
      </c>
      <c r="AD38" s="9" t="s">
        <v>37</v>
      </c>
      <c r="AE38" s="15"/>
    </row>
    <row r="39" spans="1:31" x14ac:dyDescent="0.25">
      <c r="A39" s="7">
        <v>3800006953</v>
      </c>
      <c r="B39" t="s">
        <v>31</v>
      </c>
      <c r="C39" t="s">
        <v>75</v>
      </c>
      <c r="D39" s="4">
        <v>45306</v>
      </c>
      <c r="E39" s="4">
        <v>45337</v>
      </c>
      <c r="F39" t="s">
        <v>78</v>
      </c>
      <c r="H39" t="s">
        <v>34</v>
      </c>
      <c r="I39" s="4">
        <v>45356</v>
      </c>
      <c r="J39" t="s">
        <v>79</v>
      </c>
      <c r="L39" s="5">
        <v>426</v>
      </c>
      <c r="M39" s="5">
        <v>0</v>
      </c>
      <c r="N39" s="5">
        <v>426</v>
      </c>
      <c r="O39" s="5">
        <v>355</v>
      </c>
      <c r="P39" t="s">
        <v>36</v>
      </c>
      <c r="Q39" s="5">
        <v>71</v>
      </c>
      <c r="R39" s="5">
        <v>0</v>
      </c>
      <c r="S39" s="5">
        <v>0</v>
      </c>
      <c r="T39" s="5">
        <v>0</v>
      </c>
      <c r="U39" s="5">
        <v>0</v>
      </c>
      <c r="V39" s="5"/>
      <c r="W39" s="5">
        <v>426</v>
      </c>
      <c r="X39" s="5"/>
      <c r="Y39" s="5">
        <v>426</v>
      </c>
      <c r="Z39" s="5"/>
      <c r="AA39" s="5"/>
      <c r="AB39" s="5"/>
      <c r="AC39" s="4">
        <v>45338</v>
      </c>
      <c r="AD39" t="s">
        <v>37</v>
      </c>
      <c r="AE39" s="16"/>
    </row>
    <row r="40" spans="1:31" x14ac:dyDescent="0.25">
      <c r="A40" s="7">
        <v>3800007923</v>
      </c>
      <c r="B40" t="s">
        <v>31</v>
      </c>
      <c r="C40" t="s">
        <v>75</v>
      </c>
      <c r="D40" s="4">
        <v>45322</v>
      </c>
      <c r="E40" s="4">
        <v>45351</v>
      </c>
      <c r="F40" t="s">
        <v>80</v>
      </c>
      <c r="H40" t="s">
        <v>42</v>
      </c>
      <c r="I40" s="4">
        <v>45356</v>
      </c>
      <c r="J40" t="s">
        <v>81</v>
      </c>
      <c r="L40" s="5">
        <v>432</v>
      </c>
      <c r="M40" s="5">
        <v>0</v>
      </c>
      <c r="N40" s="5">
        <v>432</v>
      </c>
      <c r="O40" s="5">
        <v>360</v>
      </c>
      <c r="P40" t="s">
        <v>36</v>
      </c>
      <c r="Q40" s="5">
        <v>72</v>
      </c>
      <c r="R40" s="5">
        <v>0</v>
      </c>
      <c r="S40" s="5">
        <v>0</v>
      </c>
      <c r="T40" s="5">
        <v>0</v>
      </c>
      <c r="U40" s="5">
        <v>0</v>
      </c>
      <c r="V40" s="5"/>
      <c r="W40" s="5">
        <v>432</v>
      </c>
      <c r="X40" s="5">
        <v>432</v>
      </c>
      <c r="Y40" s="5"/>
      <c r="Z40" s="5"/>
      <c r="AA40" s="5"/>
      <c r="AB40" s="5"/>
      <c r="AC40" s="4">
        <v>45351</v>
      </c>
      <c r="AD40" t="s">
        <v>37</v>
      </c>
      <c r="AE40" s="16"/>
    </row>
    <row r="41" spans="1:31" x14ac:dyDescent="0.25">
      <c r="A41" s="7">
        <v>3800008433</v>
      </c>
      <c r="B41" t="s">
        <v>31</v>
      </c>
      <c r="C41" t="s">
        <v>75</v>
      </c>
      <c r="D41" s="4">
        <v>45337</v>
      </c>
      <c r="E41" s="4">
        <v>45366</v>
      </c>
      <c r="F41" t="s">
        <v>82</v>
      </c>
      <c r="H41" t="s">
        <v>45</v>
      </c>
      <c r="I41" s="4"/>
      <c r="L41" s="5">
        <v>432</v>
      </c>
      <c r="M41" s="5">
        <v>0</v>
      </c>
      <c r="N41" s="5">
        <v>432</v>
      </c>
      <c r="O41" s="5">
        <v>360</v>
      </c>
      <c r="P41" t="s">
        <v>36</v>
      </c>
      <c r="Q41" s="5">
        <v>72</v>
      </c>
      <c r="R41" s="5">
        <v>0</v>
      </c>
      <c r="S41" s="5">
        <v>0</v>
      </c>
      <c r="T41" s="5">
        <v>0</v>
      </c>
      <c r="U41" s="5">
        <v>0</v>
      </c>
      <c r="V41" s="5"/>
      <c r="W41" s="5">
        <v>432</v>
      </c>
      <c r="X41" s="5">
        <v>432</v>
      </c>
      <c r="Y41" s="5"/>
      <c r="Z41" s="5"/>
      <c r="AA41" s="5"/>
      <c r="AB41" s="5"/>
      <c r="AC41" s="4">
        <v>45369</v>
      </c>
      <c r="AD41" t="s">
        <v>37</v>
      </c>
      <c r="AE41" s="16"/>
    </row>
    <row r="42" spans="1:31" x14ac:dyDescent="0.25">
      <c r="A42" s="8">
        <v>3800008846</v>
      </c>
      <c r="B42" s="12" t="s">
        <v>31</v>
      </c>
      <c r="C42" s="12" t="s">
        <v>75</v>
      </c>
      <c r="D42" s="13">
        <v>45351</v>
      </c>
      <c r="E42" s="13">
        <v>45380</v>
      </c>
      <c r="F42" s="12" t="s">
        <v>83</v>
      </c>
      <c r="G42" s="12"/>
      <c r="H42" s="12" t="s">
        <v>50</v>
      </c>
      <c r="I42" s="13"/>
      <c r="J42" s="12"/>
      <c r="K42" s="12"/>
      <c r="L42" s="14">
        <v>144</v>
      </c>
      <c r="M42" s="14">
        <v>0</v>
      </c>
      <c r="N42" s="14">
        <v>144</v>
      </c>
      <c r="O42" s="14">
        <v>120</v>
      </c>
      <c r="P42" s="12" t="s">
        <v>36</v>
      </c>
      <c r="Q42" s="14">
        <v>24</v>
      </c>
      <c r="R42" s="14">
        <v>0</v>
      </c>
      <c r="S42" s="14">
        <v>0</v>
      </c>
      <c r="T42" s="14">
        <v>0</v>
      </c>
      <c r="U42" s="14">
        <v>0</v>
      </c>
      <c r="V42" s="14">
        <v>144</v>
      </c>
      <c r="W42" s="14"/>
      <c r="X42" s="14"/>
      <c r="Y42" s="14"/>
      <c r="Z42" s="14"/>
      <c r="AA42" s="14"/>
      <c r="AB42" s="14"/>
      <c r="AC42" s="13"/>
      <c r="AD42" s="12"/>
      <c r="AE42" s="17"/>
    </row>
    <row r="43" spans="1:31" x14ac:dyDescent="0.25">
      <c r="A43" s="22" t="s">
        <v>75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4">
        <f>SUM(L38:L42)</f>
        <v>1722</v>
      </c>
      <c r="M43" s="24">
        <f>SUM(M38:M42)</f>
        <v>0</v>
      </c>
      <c r="N43" s="24">
        <f>SUM(N38:N42)</f>
        <v>1722</v>
      </c>
      <c r="O43" s="24">
        <f>SUM(O38:O42)</f>
        <v>1435</v>
      </c>
      <c r="P43" s="23"/>
      <c r="Q43" s="24">
        <f>SUM(Q38:Q42)</f>
        <v>287</v>
      </c>
      <c r="R43" s="24">
        <f>SUM(R38:R42)</f>
        <v>0</v>
      </c>
      <c r="S43" s="23"/>
      <c r="T43" s="24">
        <f t="shared" ref="T43:AB43" si="9">SUM(T38:T42)</f>
        <v>0</v>
      </c>
      <c r="U43" s="24">
        <f t="shared" si="9"/>
        <v>0</v>
      </c>
      <c r="V43" s="24">
        <f t="shared" si="9"/>
        <v>144</v>
      </c>
      <c r="W43" s="24">
        <f t="shared" si="9"/>
        <v>1578</v>
      </c>
      <c r="X43" s="24">
        <f t="shared" si="9"/>
        <v>864</v>
      </c>
      <c r="Y43" s="24">
        <f t="shared" si="9"/>
        <v>426</v>
      </c>
      <c r="Z43" s="24">
        <f t="shared" si="9"/>
        <v>288</v>
      </c>
      <c r="AA43" s="24">
        <f t="shared" si="9"/>
        <v>0</v>
      </c>
      <c r="AB43" s="24">
        <f t="shared" si="9"/>
        <v>0</v>
      </c>
      <c r="AC43" s="23"/>
      <c r="AD43" s="23"/>
      <c r="AE43" s="25"/>
    </row>
    <row r="45" spans="1:31" x14ac:dyDescent="0.25">
      <c r="A45" s="18">
        <v>3800008845</v>
      </c>
      <c r="B45" s="19" t="s">
        <v>31</v>
      </c>
      <c r="C45" s="19" t="s">
        <v>84</v>
      </c>
      <c r="D45" s="26">
        <v>45351</v>
      </c>
      <c r="E45" s="26">
        <v>45380</v>
      </c>
      <c r="F45" s="19" t="s">
        <v>85</v>
      </c>
      <c r="G45" s="19"/>
      <c r="H45" s="19" t="s">
        <v>50</v>
      </c>
      <c r="I45" s="26"/>
      <c r="J45" s="19"/>
      <c r="K45" s="19"/>
      <c r="L45" s="20">
        <v>144</v>
      </c>
      <c r="M45" s="20">
        <v>0</v>
      </c>
      <c r="N45" s="20">
        <v>144</v>
      </c>
      <c r="O45" s="20">
        <v>120</v>
      </c>
      <c r="P45" s="19" t="s">
        <v>36</v>
      </c>
      <c r="Q45" s="20">
        <v>24</v>
      </c>
      <c r="R45" s="20">
        <v>0</v>
      </c>
      <c r="S45" s="20">
        <v>0</v>
      </c>
      <c r="T45" s="20">
        <v>0</v>
      </c>
      <c r="U45" s="20">
        <v>0</v>
      </c>
      <c r="V45" s="20">
        <v>144</v>
      </c>
      <c r="W45" s="20"/>
      <c r="X45" s="20"/>
      <c r="Y45" s="20"/>
      <c r="Z45" s="20"/>
      <c r="AA45" s="20"/>
      <c r="AB45" s="20"/>
      <c r="AC45" s="26"/>
      <c r="AD45" s="19"/>
      <c r="AE45" s="21"/>
    </row>
    <row r="46" spans="1:31" x14ac:dyDescent="0.25">
      <c r="A46" s="22" t="s">
        <v>84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4">
        <f>SUM(L45:L45)</f>
        <v>144</v>
      </c>
      <c r="M46" s="24">
        <f>SUM(M45:M45)</f>
        <v>0</v>
      </c>
      <c r="N46" s="24">
        <f>SUM(N45:N45)</f>
        <v>144</v>
      </c>
      <c r="O46" s="24">
        <f>SUM(O45:O45)</f>
        <v>120</v>
      </c>
      <c r="P46" s="23"/>
      <c r="Q46" s="24">
        <f>SUM(Q45:Q45)</f>
        <v>24</v>
      </c>
      <c r="R46" s="24">
        <f>SUM(R45:R45)</f>
        <v>0</v>
      </c>
      <c r="S46" s="23"/>
      <c r="T46" s="24">
        <f t="shared" ref="T46:AB46" si="10">SUM(T45:T45)</f>
        <v>0</v>
      </c>
      <c r="U46" s="24">
        <f t="shared" si="10"/>
        <v>0</v>
      </c>
      <c r="V46" s="24">
        <f t="shared" si="10"/>
        <v>144</v>
      </c>
      <c r="W46" s="24">
        <f t="shared" si="10"/>
        <v>0</v>
      </c>
      <c r="X46" s="24">
        <f t="shared" si="10"/>
        <v>0</v>
      </c>
      <c r="Y46" s="24">
        <f t="shared" si="10"/>
        <v>0</v>
      </c>
      <c r="Z46" s="24">
        <f t="shared" si="10"/>
        <v>0</v>
      </c>
      <c r="AA46" s="24">
        <f t="shared" si="10"/>
        <v>0</v>
      </c>
      <c r="AB46" s="24">
        <f t="shared" si="10"/>
        <v>0</v>
      </c>
      <c r="AC46" s="23"/>
      <c r="AD46" s="23"/>
      <c r="AE46" s="25"/>
    </row>
    <row r="48" spans="1:31" x14ac:dyDescent="0.25">
      <c r="A48" s="18">
        <v>3800008435</v>
      </c>
      <c r="B48" s="19" t="s">
        <v>31</v>
      </c>
      <c r="C48" s="19" t="s">
        <v>86</v>
      </c>
      <c r="D48" s="26">
        <v>45337</v>
      </c>
      <c r="E48" s="26">
        <v>45366</v>
      </c>
      <c r="F48" s="19" t="s">
        <v>87</v>
      </c>
      <c r="G48" s="19"/>
      <c r="H48" s="19" t="s">
        <v>45</v>
      </c>
      <c r="I48" s="26"/>
      <c r="J48" s="19"/>
      <c r="K48" s="19"/>
      <c r="L48" s="20">
        <v>601.55999999999995</v>
      </c>
      <c r="M48" s="20">
        <v>0</v>
      </c>
      <c r="N48" s="20">
        <v>601.55999999999995</v>
      </c>
      <c r="O48" s="20">
        <v>501.3</v>
      </c>
      <c r="P48" s="19" t="s">
        <v>36</v>
      </c>
      <c r="Q48" s="20">
        <v>100.26</v>
      </c>
      <c r="R48" s="20">
        <v>0</v>
      </c>
      <c r="S48" s="20">
        <v>0</v>
      </c>
      <c r="T48" s="20">
        <v>0</v>
      </c>
      <c r="U48" s="20">
        <v>0</v>
      </c>
      <c r="V48" s="20"/>
      <c r="W48" s="20">
        <v>601.55999999999995</v>
      </c>
      <c r="X48" s="20">
        <v>601.55999999999995</v>
      </c>
      <c r="Y48" s="20"/>
      <c r="Z48" s="20"/>
      <c r="AA48" s="20"/>
      <c r="AB48" s="20"/>
      <c r="AC48" s="26">
        <v>45369</v>
      </c>
      <c r="AD48" s="19" t="s">
        <v>37</v>
      </c>
      <c r="AE48" s="21"/>
    </row>
    <row r="49" spans="1:31" x14ac:dyDescent="0.25">
      <c r="A49" s="22" t="s">
        <v>86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4">
        <f>SUM(L48:L48)</f>
        <v>601.55999999999995</v>
      </c>
      <c r="M49" s="24">
        <f>SUM(M48:M48)</f>
        <v>0</v>
      </c>
      <c r="N49" s="24">
        <f>SUM(N48:N48)</f>
        <v>601.55999999999995</v>
      </c>
      <c r="O49" s="24">
        <f>SUM(O48:O48)</f>
        <v>501.3</v>
      </c>
      <c r="P49" s="23"/>
      <c r="Q49" s="24">
        <f>SUM(Q48:Q48)</f>
        <v>100.26</v>
      </c>
      <c r="R49" s="24">
        <f>SUM(R48:R48)</f>
        <v>0</v>
      </c>
      <c r="S49" s="23"/>
      <c r="T49" s="24">
        <f t="shared" ref="T49:AB49" si="11">SUM(T48:T48)</f>
        <v>0</v>
      </c>
      <c r="U49" s="24">
        <f t="shared" si="11"/>
        <v>0</v>
      </c>
      <c r="V49" s="24">
        <f t="shared" si="11"/>
        <v>0</v>
      </c>
      <c r="W49" s="24">
        <f t="shared" si="11"/>
        <v>601.55999999999995</v>
      </c>
      <c r="X49" s="24">
        <f t="shared" si="11"/>
        <v>601.55999999999995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3"/>
      <c r="AD49" s="23"/>
      <c r="AE49" s="25"/>
    </row>
    <row r="51" spans="1:31" x14ac:dyDescent="0.25">
      <c r="A51" s="6">
        <v>3800007802</v>
      </c>
      <c r="B51" s="9" t="s">
        <v>31</v>
      </c>
      <c r="C51" s="9" t="s">
        <v>88</v>
      </c>
      <c r="D51" s="10">
        <v>45322</v>
      </c>
      <c r="E51" s="10">
        <v>45351</v>
      </c>
      <c r="F51" s="9" t="s">
        <v>89</v>
      </c>
      <c r="G51" s="9"/>
      <c r="H51" s="9" t="s">
        <v>42</v>
      </c>
      <c r="I51" s="10">
        <v>45356</v>
      </c>
      <c r="J51" s="9" t="s">
        <v>59</v>
      </c>
      <c r="K51" s="9"/>
      <c r="L51" s="11">
        <v>678.17</v>
      </c>
      <c r="M51" s="11">
        <v>0</v>
      </c>
      <c r="N51" s="11">
        <v>678.17</v>
      </c>
      <c r="O51" s="11">
        <v>565.14</v>
      </c>
      <c r="P51" s="9" t="s">
        <v>36</v>
      </c>
      <c r="Q51" s="11">
        <v>113.03</v>
      </c>
      <c r="R51" s="11">
        <v>0</v>
      </c>
      <c r="S51" s="11">
        <v>0</v>
      </c>
      <c r="T51" s="11">
        <v>0</v>
      </c>
      <c r="U51" s="11">
        <v>0</v>
      </c>
      <c r="V51" s="11"/>
      <c r="W51" s="11">
        <v>678.17</v>
      </c>
      <c r="X51" s="11">
        <v>678.17</v>
      </c>
      <c r="Y51" s="11"/>
      <c r="Z51" s="11"/>
      <c r="AA51" s="11"/>
      <c r="AB51" s="11"/>
      <c r="AC51" s="10">
        <v>45351</v>
      </c>
      <c r="AD51" s="9" t="s">
        <v>37</v>
      </c>
      <c r="AE51" s="15"/>
    </row>
    <row r="52" spans="1:31" x14ac:dyDescent="0.25">
      <c r="A52" s="8">
        <v>3800008847</v>
      </c>
      <c r="B52" s="12" t="s">
        <v>31</v>
      </c>
      <c r="C52" s="12" t="s">
        <v>88</v>
      </c>
      <c r="D52" s="13">
        <v>45351</v>
      </c>
      <c r="E52" s="13">
        <v>45380</v>
      </c>
      <c r="F52" s="12" t="s">
        <v>90</v>
      </c>
      <c r="G52" s="12"/>
      <c r="H52" s="12" t="s">
        <v>50</v>
      </c>
      <c r="I52" s="13"/>
      <c r="J52" s="12"/>
      <c r="K52" s="12"/>
      <c r="L52" s="14">
        <v>340.52</v>
      </c>
      <c r="M52" s="14">
        <v>0</v>
      </c>
      <c r="N52" s="14">
        <v>340.52</v>
      </c>
      <c r="O52" s="14">
        <v>283.77</v>
      </c>
      <c r="P52" s="12" t="s">
        <v>36</v>
      </c>
      <c r="Q52" s="14">
        <v>56.75</v>
      </c>
      <c r="R52" s="14">
        <v>0</v>
      </c>
      <c r="S52" s="14">
        <v>0</v>
      </c>
      <c r="T52" s="14">
        <v>0</v>
      </c>
      <c r="U52" s="14">
        <v>0</v>
      </c>
      <c r="V52" s="14">
        <v>340.52</v>
      </c>
      <c r="W52" s="14"/>
      <c r="X52" s="14"/>
      <c r="Y52" s="14"/>
      <c r="Z52" s="14"/>
      <c r="AA52" s="14"/>
      <c r="AB52" s="14"/>
      <c r="AC52" s="13"/>
      <c r="AD52" s="12"/>
      <c r="AE52" s="17"/>
    </row>
    <row r="53" spans="1:31" x14ac:dyDescent="0.25">
      <c r="A53" s="22" t="s">
        <v>88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4">
        <f>SUM(L51:L52)</f>
        <v>1018.6899999999999</v>
      </c>
      <c r="M53" s="24">
        <f>SUM(M51:M52)</f>
        <v>0</v>
      </c>
      <c r="N53" s="24">
        <f>SUM(N51:N52)</f>
        <v>1018.6899999999999</v>
      </c>
      <c r="O53" s="24">
        <f>SUM(O51:O52)</f>
        <v>848.91</v>
      </c>
      <c r="P53" s="23"/>
      <c r="Q53" s="24">
        <f>SUM(Q51:Q52)</f>
        <v>169.78</v>
      </c>
      <c r="R53" s="24">
        <f>SUM(R51:R52)</f>
        <v>0</v>
      </c>
      <c r="S53" s="23"/>
      <c r="T53" s="24">
        <f t="shared" ref="T53:AB53" si="12">SUM(T51:T52)</f>
        <v>0</v>
      </c>
      <c r="U53" s="24">
        <f t="shared" si="12"/>
        <v>0</v>
      </c>
      <c r="V53" s="24">
        <f t="shared" si="12"/>
        <v>340.52</v>
      </c>
      <c r="W53" s="24">
        <f t="shared" si="12"/>
        <v>678.17</v>
      </c>
      <c r="X53" s="24">
        <f t="shared" si="12"/>
        <v>678.17</v>
      </c>
      <c r="Y53" s="24">
        <f t="shared" si="12"/>
        <v>0</v>
      </c>
      <c r="Z53" s="24">
        <f t="shared" si="12"/>
        <v>0</v>
      </c>
      <c r="AA53" s="24">
        <f t="shared" si="12"/>
        <v>0</v>
      </c>
      <c r="AB53" s="24">
        <f t="shared" si="12"/>
        <v>0</v>
      </c>
      <c r="AC53" s="23"/>
      <c r="AD53" s="23"/>
      <c r="AE53" s="25"/>
    </row>
    <row r="55" spans="1:31" x14ac:dyDescent="0.25">
      <c r="A55" s="6">
        <v>3800005839</v>
      </c>
      <c r="B55" s="9" t="s">
        <v>91</v>
      </c>
      <c r="C55" s="9" t="s">
        <v>92</v>
      </c>
      <c r="D55" s="10">
        <v>45170</v>
      </c>
      <c r="E55" s="10">
        <v>44805</v>
      </c>
      <c r="F55" s="9" t="s">
        <v>93</v>
      </c>
      <c r="G55" s="9"/>
      <c r="H55" s="9" t="s">
        <v>94</v>
      </c>
      <c r="I55" s="10"/>
      <c r="J55" s="9"/>
      <c r="K55" s="9"/>
      <c r="L55" s="11">
        <v>0</v>
      </c>
      <c r="M55" s="11">
        <v>354.86</v>
      </c>
      <c r="N55" s="11">
        <v>-354.86</v>
      </c>
      <c r="O55" s="11">
        <v>-354.86</v>
      </c>
      <c r="P55" s="9"/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/>
      <c r="W55" s="11">
        <v>-354.86</v>
      </c>
      <c r="X55" s="11"/>
      <c r="Y55" s="11"/>
      <c r="Z55" s="11"/>
      <c r="AA55" s="11"/>
      <c r="AB55" s="11">
        <v>-354.86</v>
      </c>
      <c r="AC55" s="10">
        <v>44978</v>
      </c>
      <c r="AD55" s="9" t="s">
        <v>95</v>
      </c>
      <c r="AE55" s="15" t="s">
        <v>96</v>
      </c>
    </row>
    <row r="56" spans="1:31" x14ac:dyDescent="0.25">
      <c r="A56" s="7">
        <v>3800003158</v>
      </c>
      <c r="B56" t="s">
        <v>31</v>
      </c>
      <c r="C56" t="s">
        <v>92</v>
      </c>
      <c r="D56" s="4">
        <v>45242</v>
      </c>
      <c r="E56" s="4">
        <v>45272</v>
      </c>
      <c r="F56" t="s">
        <v>97</v>
      </c>
      <c r="H56" t="s">
        <v>98</v>
      </c>
      <c r="I56" s="4">
        <v>45352</v>
      </c>
      <c r="J56" t="s">
        <v>99</v>
      </c>
      <c r="L56" s="5">
        <v>2253.2399999999998</v>
      </c>
      <c r="M56" s="5">
        <v>0</v>
      </c>
      <c r="N56" s="5">
        <v>2253.2399999999998</v>
      </c>
      <c r="O56" s="5">
        <v>2253.2399999999998</v>
      </c>
      <c r="P56" t="s">
        <v>36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/>
      <c r="W56" s="5">
        <v>2253.2399999999998</v>
      </c>
      <c r="X56" s="5"/>
      <c r="Y56" s="5"/>
      <c r="Z56" s="5"/>
      <c r="AA56" s="5">
        <v>2253.2399999999998</v>
      </c>
      <c r="AB56" s="5"/>
      <c r="AC56" s="4">
        <v>45278</v>
      </c>
      <c r="AD56" t="s">
        <v>37</v>
      </c>
      <c r="AE56" s="16"/>
    </row>
    <row r="57" spans="1:31" x14ac:dyDescent="0.25">
      <c r="A57" s="7">
        <v>3800003341</v>
      </c>
      <c r="B57" t="s">
        <v>31</v>
      </c>
      <c r="C57" t="s">
        <v>92</v>
      </c>
      <c r="D57" s="4">
        <v>45245</v>
      </c>
      <c r="E57" s="4">
        <v>45275</v>
      </c>
      <c r="F57" t="s">
        <v>100</v>
      </c>
      <c r="H57" t="s">
        <v>101</v>
      </c>
      <c r="I57" s="4">
        <v>45352</v>
      </c>
      <c r="J57" t="s">
        <v>102</v>
      </c>
      <c r="L57" s="5">
        <v>3923.39</v>
      </c>
      <c r="M57" s="5">
        <v>0</v>
      </c>
      <c r="N57" s="5">
        <v>3923.39</v>
      </c>
      <c r="O57" s="5">
        <v>3923.39</v>
      </c>
      <c r="P57" t="s">
        <v>36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/>
      <c r="W57" s="5">
        <v>3923.39</v>
      </c>
      <c r="X57" s="5"/>
      <c r="Y57" s="5"/>
      <c r="Z57" s="5"/>
      <c r="AA57" s="5">
        <v>3923.39</v>
      </c>
      <c r="AB57" s="5"/>
      <c r="AC57" s="4">
        <v>45348</v>
      </c>
      <c r="AD57" t="s">
        <v>103</v>
      </c>
      <c r="AE57" s="16" t="s">
        <v>104</v>
      </c>
    </row>
    <row r="58" spans="1:31" x14ac:dyDescent="0.25">
      <c r="A58" s="7">
        <v>3800003704</v>
      </c>
      <c r="B58" t="s">
        <v>31</v>
      </c>
      <c r="C58" t="s">
        <v>92</v>
      </c>
      <c r="D58" s="4">
        <v>45248</v>
      </c>
      <c r="E58" s="4">
        <v>45278</v>
      </c>
      <c r="F58" t="s">
        <v>105</v>
      </c>
      <c r="H58" t="s">
        <v>106</v>
      </c>
      <c r="I58" s="4">
        <v>45352</v>
      </c>
      <c r="J58" t="s">
        <v>107</v>
      </c>
      <c r="L58" s="5">
        <v>2597.1799999999998</v>
      </c>
      <c r="M58" s="5">
        <v>0</v>
      </c>
      <c r="N58" s="5">
        <v>2597.1799999999998</v>
      </c>
      <c r="O58" s="5">
        <v>2597.1799999999998</v>
      </c>
      <c r="P58" t="s">
        <v>36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/>
      <c r="W58" s="5">
        <v>2597.1799999999998</v>
      </c>
      <c r="X58" s="5"/>
      <c r="Y58" s="5"/>
      <c r="Z58" s="5"/>
      <c r="AA58" s="5">
        <v>2597.1799999999998</v>
      </c>
      <c r="AB58" s="5"/>
      <c r="AC58" s="4">
        <v>45348</v>
      </c>
      <c r="AD58" t="s">
        <v>103</v>
      </c>
      <c r="AE58" s="16" t="s">
        <v>104</v>
      </c>
    </row>
    <row r="59" spans="1:31" x14ac:dyDescent="0.25">
      <c r="A59" s="7">
        <v>3800004049</v>
      </c>
      <c r="B59" t="s">
        <v>31</v>
      </c>
      <c r="C59" t="s">
        <v>92</v>
      </c>
      <c r="D59" s="4">
        <v>45256</v>
      </c>
      <c r="E59" s="4">
        <v>45286</v>
      </c>
      <c r="F59" t="s">
        <v>108</v>
      </c>
      <c r="H59" t="s">
        <v>109</v>
      </c>
      <c r="I59" s="4">
        <v>45352</v>
      </c>
      <c r="J59" t="s">
        <v>110</v>
      </c>
      <c r="L59" s="5">
        <v>1085.5899999999999</v>
      </c>
      <c r="M59" s="5">
        <v>0</v>
      </c>
      <c r="N59" s="5">
        <v>1085.5899999999999</v>
      </c>
      <c r="O59" s="5">
        <v>1085.5899999999999</v>
      </c>
      <c r="P59" t="s">
        <v>36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/>
      <c r="W59" s="5">
        <v>1085.5899999999999</v>
      </c>
      <c r="X59" s="5"/>
      <c r="Y59" s="5"/>
      <c r="Z59" s="5">
        <v>1085.5899999999999</v>
      </c>
      <c r="AA59" s="5"/>
      <c r="AB59" s="5"/>
      <c r="AC59" s="4">
        <v>45348</v>
      </c>
      <c r="AD59" t="s">
        <v>111</v>
      </c>
      <c r="AE59" s="16" t="s">
        <v>112</v>
      </c>
    </row>
    <row r="60" spans="1:31" x14ac:dyDescent="0.25">
      <c r="A60" s="7">
        <v>3800004568</v>
      </c>
      <c r="B60" t="s">
        <v>31</v>
      </c>
      <c r="C60" t="s">
        <v>92</v>
      </c>
      <c r="D60" s="4">
        <v>45260</v>
      </c>
      <c r="E60" s="4">
        <v>45290</v>
      </c>
      <c r="F60" t="s">
        <v>113</v>
      </c>
      <c r="H60" t="s">
        <v>77</v>
      </c>
      <c r="I60" s="4">
        <v>45352</v>
      </c>
      <c r="J60" t="s">
        <v>114</v>
      </c>
      <c r="L60" s="5">
        <v>1001.05</v>
      </c>
      <c r="M60" s="5">
        <v>0</v>
      </c>
      <c r="N60" s="5">
        <v>1001.05</v>
      </c>
      <c r="O60" s="5">
        <v>1001.05</v>
      </c>
      <c r="P60" t="s">
        <v>36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/>
      <c r="W60" s="5">
        <v>1001.05</v>
      </c>
      <c r="X60" s="5"/>
      <c r="Y60" s="5"/>
      <c r="Z60" s="5">
        <v>1001.05</v>
      </c>
      <c r="AA60" s="5"/>
      <c r="AB60" s="5"/>
      <c r="AC60" s="4">
        <v>45348</v>
      </c>
      <c r="AD60" t="s">
        <v>103</v>
      </c>
      <c r="AE60" s="16" t="s">
        <v>104</v>
      </c>
    </row>
    <row r="61" spans="1:31" x14ac:dyDescent="0.25">
      <c r="A61" s="7">
        <v>3800004567</v>
      </c>
      <c r="B61" t="s">
        <v>31</v>
      </c>
      <c r="C61" t="s">
        <v>92</v>
      </c>
      <c r="D61" s="4">
        <v>45260</v>
      </c>
      <c r="E61" s="4">
        <v>45290</v>
      </c>
      <c r="F61" t="s">
        <v>115</v>
      </c>
      <c r="H61" t="s">
        <v>77</v>
      </c>
      <c r="I61" s="4">
        <v>45352</v>
      </c>
      <c r="J61" t="s">
        <v>116</v>
      </c>
      <c r="L61" s="5">
        <v>7866.62</v>
      </c>
      <c r="M61" s="5">
        <v>0</v>
      </c>
      <c r="N61" s="5">
        <v>7866.62</v>
      </c>
      <c r="O61" s="5">
        <v>7866.62</v>
      </c>
      <c r="P61" t="s">
        <v>36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/>
      <c r="W61" s="5">
        <v>7866.62</v>
      </c>
      <c r="X61" s="5"/>
      <c r="Y61" s="5"/>
      <c r="Z61" s="5">
        <v>7866.62</v>
      </c>
      <c r="AA61" s="5"/>
      <c r="AB61" s="5"/>
      <c r="AC61" s="4">
        <v>45348</v>
      </c>
      <c r="AD61" t="s">
        <v>103</v>
      </c>
      <c r="AE61" s="16" t="s">
        <v>104</v>
      </c>
    </row>
    <row r="62" spans="1:31" x14ac:dyDescent="0.25">
      <c r="A62" s="7">
        <v>3800004725</v>
      </c>
      <c r="B62" t="s">
        <v>31</v>
      </c>
      <c r="C62" t="s">
        <v>92</v>
      </c>
      <c r="D62" s="4">
        <v>45270</v>
      </c>
      <c r="E62" s="4">
        <v>45301</v>
      </c>
      <c r="F62" t="s">
        <v>117</v>
      </c>
      <c r="H62" t="s">
        <v>118</v>
      </c>
      <c r="I62" s="4">
        <v>45352</v>
      </c>
      <c r="J62" t="s">
        <v>119</v>
      </c>
      <c r="L62" s="5">
        <v>656.07</v>
      </c>
      <c r="M62" s="5">
        <v>0</v>
      </c>
      <c r="N62" s="5">
        <v>656.07</v>
      </c>
      <c r="O62" s="5">
        <v>656.07</v>
      </c>
      <c r="P62" t="s">
        <v>36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/>
      <c r="W62" s="5">
        <v>656.07</v>
      </c>
      <c r="X62" s="5"/>
      <c r="Y62" s="5"/>
      <c r="Z62" s="5">
        <v>656.07</v>
      </c>
      <c r="AA62" s="5"/>
      <c r="AB62" s="5"/>
      <c r="AC62" s="4">
        <v>45321</v>
      </c>
      <c r="AD62" t="s">
        <v>37</v>
      </c>
      <c r="AE62" s="16"/>
    </row>
    <row r="63" spans="1:31" x14ac:dyDescent="0.25">
      <c r="A63" s="7">
        <v>3800004855</v>
      </c>
      <c r="B63" t="s">
        <v>31</v>
      </c>
      <c r="C63" t="s">
        <v>92</v>
      </c>
      <c r="D63" s="4">
        <v>45275</v>
      </c>
      <c r="E63" s="4">
        <v>45306</v>
      </c>
      <c r="F63" t="s">
        <v>120</v>
      </c>
      <c r="H63" t="s">
        <v>121</v>
      </c>
      <c r="I63" s="4">
        <v>45352</v>
      </c>
      <c r="J63" t="s">
        <v>122</v>
      </c>
      <c r="L63" s="5">
        <v>1575.24</v>
      </c>
      <c r="M63" s="5">
        <v>0</v>
      </c>
      <c r="N63" s="5">
        <v>1575.24</v>
      </c>
      <c r="O63" s="5">
        <v>1575.24</v>
      </c>
      <c r="P63" t="s">
        <v>36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/>
      <c r="W63" s="5">
        <v>1575.24</v>
      </c>
      <c r="X63" s="5"/>
      <c r="Y63" s="5"/>
      <c r="Z63" s="5">
        <v>1575.24</v>
      </c>
      <c r="AA63" s="5"/>
      <c r="AB63" s="5"/>
      <c r="AC63" s="4">
        <v>45329</v>
      </c>
      <c r="AD63" t="s">
        <v>37</v>
      </c>
      <c r="AE63" s="16"/>
    </row>
    <row r="64" spans="1:31" x14ac:dyDescent="0.25">
      <c r="A64" s="7">
        <v>3800005226</v>
      </c>
      <c r="B64" t="s">
        <v>31</v>
      </c>
      <c r="C64" t="s">
        <v>92</v>
      </c>
      <c r="D64" s="4">
        <v>45277</v>
      </c>
      <c r="E64" s="4">
        <v>45308</v>
      </c>
      <c r="F64" t="s">
        <v>123</v>
      </c>
      <c r="H64" t="s">
        <v>124</v>
      </c>
      <c r="I64" s="4">
        <v>45352</v>
      </c>
      <c r="J64" t="s">
        <v>125</v>
      </c>
      <c r="L64" s="5">
        <v>1485.18</v>
      </c>
      <c r="M64" s="5">
        <v>0</v>
      </c>
      <c r="N64" s="5">
        <v>1485.18</v>
      </c>
      <c r="O64" s="5">
        <v>1485.18</v>
      </c>
      <c r="P64" t="s">
        <v>36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/>
      <c r="W64" s="5">
        <v>1485.18</v>
      </c>
      <c r="X64" s="5"/>
      <c r="Y64" s="5"/>
      <c r="Z64" s="5">
        <v>1485.18</v>
      </c>
      <c r="AA64" s="5"/>
      <c r="AB64" s="5"/>
      <c r="AC64" s="4">
        <v>45348</v>
      </c>
      <c r="AD64" t="s">
        <v>103</v>
      </c>
      <c r="AE64" s="16" t="s">
        <v>104</v>
      </c>
    </row>
    <row r="65" spans="1:31" x14ac:dyDescent="0.25">
      <c r="A65" s="7">
        <v>3800006483</v>
      </c>
      <c r="B65" t="s">
        <v>31</v>
      </c>
      <c r="C65" t="s">
        <v>92</v>
      </c>
      <c r="D65" s="4">
        <v>45291</v>
      </c>
      <c r="E65" s="4">
        <v>45322</v>
      </c>
      <c r="F65" t="s">
        <v>126</v>
      </c>
      <c r="H65" t="s">
        <v>127</v>
      </c>
      <c r="I65" s="4">
        <v>45352</v>
      </c>
      <c r="J65" t="s">
        <v>128</v>
      </c>
      <c r="L65" s="5">
        <v>6345.22</v>
      </c>
      <c r="M65" s="5">
        <v>0</v>
      </c>
      <c r="N65" s="5">
        <v>6345.22</v>
      </c>
      <c r="O65" s="5">
        <v>6345.22</v>
      </c>
      <c r="P65" t="s">
        <v>36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/>
      <c r="W65" s="5">
        <v>6345.22</v>
      </c>
      <c r="X65" s="5"/>
      <c r="Y65" s="5">
        <v>6345.22</v>
      </c>
      <c r="Z65" s="5"/>
      <c r="AA65" s="5"/>
      <c r="AB65" s="5"/>
      <c r="AC65" s="4">
        <v>45348</v>
      </c>
      <c r="AD65" t="s">
        <v>103</v>
      </c>
      <c r="AE65" s="16" t="s">
        <v>104</v>
      </c>
    </row>
    <row r="66" spans="1:31" x14ac:dyDescent="0.25">
      <c r="A66" s="7">
        <v>3800006608</v>
      </c>
      <c r="B66" t="s">
        <v>31</v>
      </c>
      <c r="C66" t="s">
        <v>92</v>
      </c>
      <c r="D66" s="4">
        <v>45292</v>
      </c>
      <c r="E66" s="4">
        <v>45323</v>
      </c>
      <c r="F66" t="s">
        <v>129</v>
      </c>
      <c r="H66" t="s">
        <v>130</v>
      </c>
      <c r="I66" s="4">
        <v>45358</v>
      </c>
      <c r="J66" t="s">
        <v>131</v>
      </c>
      <c r="L66" s="5">
        <v>771.31</v>
      </c>
      <c r="M66" s="5">
        <v>0</v>
      </c>
      <c r="N66" s="5">
        <v>771.31</v>
      </c>
      <c r="O66" s="5">
        <v>642.76</v>
      </c>
      <c r="P66" t="s">
        <v>36</v>
      </c>
      <c r="Q66" s="5">
        <v>128.55000000000001</v>
      </c>
      <c r="R66" s="5">
        <v>0</v>
      </c>
      <c r="S66" s="5">
        <v>0</v>
      </c>
      <c r="T66" s="5">
        <v>0</v>
      </c>
      <c r="U66" s="5">
        <v>0</v>
      </c>
      <c r="V66" s="5"/>
      <c r="W66" s="5">
        <v>771.31</v>
      </c>
      <c r="X66" s="5"/>
      <c r="Y66" s="5">
        <v>771.31</v>
      </c>
      <c r="Z66" s="5"/>
      <c r="AA66" s="5"/>
      <c r="AB66" s="5"/>
      <c r="AC66" s="4">
        <v>45348</v>
      </c>
      <c r="AD66" t="s">
        <v>111</v>
      </c>
      <c r="AE66" s="16" t="s">
        <v>112</v>
      </c>
    </row>
    <row r="67" spans="1:31" x14ac:dyDescent="0.25">
      <c r="A67" s="7">
        <v>3800006942</v>
      </c>
      <c r="B67" t="s">
        <v>31</v>
      </c>
      <c r="C67" t="s">
        <v>92</v>
      </c>
      <c r="D67" s="4">
        <v>45305</v>
      </c>
      <c r="E67" s="4">
        <v>45336</v>
      </c>
      <c r="F67" t="s">
        <v>132</v>
      </c>
      <c r="H67" t="s">
        <v>133</v>
      </c>
      <c r="I67" s="4">
        <v>45358</v>
      </c>
      <c r="J67" t="s">
        <v>134</v>
      </c>
      <c r="L67" s="5">
        <v>4238.8100000000004</v>
      </c>
      <c r="M67" s="5">
        <v>0</v>
      </c>
      <c r="N67" s="5">
        <v>4238.8100000000004</v>
      </c>
      <c r="O67" s="5">
        <v>3532.34</v>
      </c>
      <c r="P67" t="s">
        <v>36</v>
      </c>
      <c r="Q67" s="5">
        <v>706.47</v>
      </c>
      <c r="R67" s="5">
        <v>0</v>
      </c>
      <c r="S67" s="5">
        <v>0</v>
      </c>
      <c r="T67" s="5">
        <v>0</v>
      </c>
      <c r="U67" s="5">
        <v>0</v>
      </c>
      <c r="V67" s="5"/>
      <c r="W67" s="5">
        <v>4238.8100000000004</v>
      </c>
      <c r="X67" s="5"/>
      <c r="Y67" s="5">
        <v>4238.8100000000004</v>
      </c>
      <c r="Z67" s="5"/>
      <c r="AA67" s="5"/>
      <c r="AB67" s="5"/>
      <c r="AC67" s="4">
        <v>45348</v>
      </c>
      <c r="AD67" t="s">
        <v>103</v>
      </c>
      <c r="AE67" s="16" t="s">
        <v>135</v>
      </c>
    </row>
    <row r="68" spans="1:31" x14ac:dyDescent="0.25">
      <c r="A68" s="7">
        <v>3800006954</v>
      </c>
      <c r="B68" t="s">
        <v>31</v>
      </c>
      <c r="C68" t="s">
        <v>92</v>
      </c>
      <c r="D68" s="4">
        <v>45306</v>
      </c>
      <c r="E68" s="4">
        <v>45337</v>
      </c>
      <c r="F68" t="s">
        <v>136</v>
      </c>
      <c r="H68" t="s">
        <v>34</v>
      </c>
      <c r="I68" s="4">
        <v>45358</v>
      </c>
      <c r="J68" t="s">
        <v>137</v>
      </c>
      <c r="L68" s="5">
        <v>3763.54</v>
      </c>
      <c r="M68" s="5">
        <v>0</v>
      </c>
      <c r="N68" s="5">
        <v>3763.54</v>
      </c>
      <c r="O68" s="5">
        <v>3136.28</v>
      </c>
      <c r="P68" t="s">
        <v>36</v>
      </c>
      <c r="Q68" s="5">
        <v>627.26</v>
      </c>
      <c r="R68" s="5">
        <v>0</v>
      </c>
      <c r="S68" s="5">
        <v>0</v>
      </c>
      <c r="T68" s="5">
        <v>0</v>
      </c>
      <c r="U68" s="5">
        <v>0</v>
      </c>
      <c r="V68" s="5"/>
      <c r="W68" s="5">
        <v>3763.54</v>
      </c>
      <c r="X68" s="5"/>
      <c r="Y68" s="5">
        <v>3763.54</v>
      </c>
      <c r="Z68" s="5"/>
      <c r="AA68" s="5"/>
      <c r="AB68" s="5"/>
      <c r="AC68" s="4">
        <v>45348</v>
      </c>
      <c r="AD68" t="s">
        <v>138</v>
      </c>
      <c r="AE68" s="16" t="s">
        <v>112</v>
      </c>
    </row>
    <row r="69" spans="1:31" x14ac:dyDescent="0.25">
      <c r="A69" s="7">
        <v>3800007147</v>
      </c>
      <c r="B69" t="s">
        <v>31</v>
      </c>
      <c r="C69" t="s">
        <v>92</v>
      </c>
      <c r="D69" s="4">
        <v>45312</v>
      </c>
      <c r="E69" s="4">
        <v>45343</v>
      </c>
      <c r="F69" t="s">
        <v>139</v>
      </c>
      <c r="H69" t="s">
        <v>140</v>
      </c>
      <c r="I69" s="4">
        <v>45358</v>
      </c>
      <c r="J69" t="s">
        <v>141</v>
      </c>
      <c r="L69" s="5">
        <v>1411.98</v>
      </c>
      <c r="M69" s="5">
        <v>0</v>
      </c>
      <c r="N69" s="5">
        <v>1411.98</v>
      </c>
      <c r="O69" s="5">
        <v>1176.6500000000001</v>
      </c>
      <c r="P69" t="s">
        <v>36</v>
      </c>
      <c r="Q69" s="5">
        <v>235.33</v>
      </c>
      <c r="R69" s="5">
        <v>0</v>
      </c>
      <c r="S69" s="5">
        <v>0</v>
      </c>
      <c r="T69" s="5">
        <v>0</v>
      </c>
      <c r="U69" s="5">
        <v>0</v>
      </c>
      <c r="V69" s="5"/>
      <c r="W69" s="5">
        <v>1411.98</v>
      </c>
      <c r="X69" s="5"/>
      <c r="Y69" s="5">
        <v>1411.98</v>
      </c>
      <c r="Z69" s="5"/>
      <c r="AA69" s="5"/>
      <c r="AB69" s="5"/>
      <c r="AC69" s="4">
        <v>45348</v>
      </c>
      <c r="AD69" t="s">
        <v>103</v>
      </c>
      <c r="AE69" s="16" t="s">
        <v>135</v>
      </c>
    </row>
    <row r="70" spans="1:31" x14ac:dyDescent="0.25">
      <c r="A70" s="7">
        <v>3800007787</v>
      </c>
      <c r="B70" t="s">
        <v>31</v>
      </c>
      <c r="C70" t="s">
        <v>92</v>
      </c>
      <c r="D70" s="4">
        <v>45319</v>
      </c>
      <c r="E70" s="4">
        <v>45350</v>
      </c>
      <c r="F70" t="s">
        <v>142</v>
      </c>
      <c r="H70" t="s">
        <v>143</v>
      </c>
      <c r="I70" s="4"/>
      <c r="L70" s="5">
        <v>695.74</v>
      </c>
      <c r="M70" s="5">
        <v>0</v>
      </c>
      <c r="N70" s="5">
        <v>695.74</v>
      </c>
      <c r="O70" s="5">
        <v>579.78</v>
      </c>
      <c r="P70" t="s">
        <v>36</v>
      </c>
      <c r="Q70" s="5">
        <v>115.96</v>
      </c>
      <c r="R70" s="5">
        <v>0</v>
      </c>
      <c r="S70" s="5">
        <v>0</v>
      </c>
      <c r="T70" s="5">
        <v>0</v>
      </c>
      <c r="U70" s="5">
        <v>0</v>
      </c>
      <c r="V70" s="5"/>
      <c r="W70" s="5">
        <v>695.74</v>
      </c>
      <c r="X70" s="5">
        <v>695.74</v>
      </c>
      <c r="Y70" s="5"/>
      <c r="Z70" s="5"/>
      <c r="AA70" s="5"/>
      <c r="AB70" s="5"/>
      <c r="AC70" s="4">
        <v>45369</v>
      </c>
      <c r="AD70" t="s">
        <v>37</v>
      </c>
      <c r="AE70" s="16"/>
    </row>
    <row r="71" spans="1:31" x14ac:dyDescent="0.25">
      <c r="A71" s="7">
        <v>3800007781</v>
      </c>
      <c r="B71" t="s">
        <v>31</v>
      </c>
      <c r="C71" t="s">
        <v>92</v>
      </c>
      <c r="D71" s="4">
        <v>45320</v>
      </c>
      <c r="E71" s="4">
        <v>45351</v>
      </c>
      <c r="F71" t="s">
        <v>144</v>
      </c>
      <c r="H71" t="s">
        <v>145</v>
      </c>
      <c r="I71" s="4">
        <v>45352</v>
      </c>
      <c r="J71" t="s">
        <v>146</v>
      </c>
      <c r="L71" s="5">
        <v>-7.12</v>
      </c>
      <c r="M71" s="5">
        <v>0</v>
      </c>
      <c r="N71" s="5">
        <v>-7.12</v>
      </c>
      <c r="O71" s="5">
        <v>-7.12</v>
      </c>
      <c r="P71" t="s">
        <v>36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/>
      <c r="W71" s="5">
        <v>-7.12</v>
      </c>
      <c r="X71" s="5">
        <v>-7.12</v>
      </c>
      <c r="Y71" s="5"/>
      <c r="Z71" s="5"/>
      <c r="AA71" s="5"/>
      <c r="AB71" s="5"/>
      <c r="AC71" s="4"/>
      <c r="AE71" s="16"/>
    </row>
    <row r="72" spans="1:31" x14ac:dyDescent="0.25">
      <c r="A72" s="7">
        <v>3800007982</v>
      </c>
      <c r="B72" t="s">
        <v>31</v>
      </c>
      <c r="C72" t="s">
        <v>92</v>
      </c>
      <c r="D72" s="4">
        <v>45322</v>
      </c>
      <c r="E72" s="4">
        <v>45351</v>
      </c>
      <c r="F72" t="s">
        <v>147</v>
      </c>
      <c r="H72" t="s">
        <v>42</v>
      </c>
      <c r="I72" s="4"/>
      <c r="L72" s="5">
        <v>7527.1</v>
      </c>
      <c r="M72" s="5">
        <v>0</v>
      </c>
      <c r="N72" s="5">
        <v>7527.1</v>
      </c>
      <c r="O72" s="5">
        <v>6272.58</v>
      </c>
      <c r="P72" t="s">
        <v>36</v>
      </c>
      <c r="Q72" s="5">
        <v>1254.52</v>
      </c>
      <c r="R72" s="5">
        <v>0</v>
      </c>
      <c r="S72" s="5">
        <v>0</v>
      </c>
      <c r="T72" s="5">
        <v>0</v>
      </c>
      <c r="U72" s="5">
        <v>0</v>
      </c>
      <c r="V72" s="5"/>
      <c r="W72" s="5">
        <v>7527.1</v>
      </c>
      <c r="X72" s="5">
        <v>7527.1</v>
      </c>
      <c r="Y72" s="5"/>
      <c r="Z72" s="5"/>
      <c r="AA72" s="5"/>
      <c r="AB72" s="5"/>
      <c r="AC72" s="4">
        <v>45351</v>
      </c>
      <c r="AD72" t="s">
        <v>37</v>
      </c>
      <c r="AE72" s="16"/>
    </row>
    <row r="73" spans="1:31" x14ac:dyDescent="0.25">
      <c r="A73" s="7">
        <v>3800007970</v>
      </c>
      <c r="B73" t="s">
        <v>31</v>
      </c>
      <c r="C73" t="s">
        <v>92</v>
      </c>
      <c r="D73" s="4">
        <v>45326</v>
      </c>
      <c r="E73" s="4">
        <v>45355</v>
      </c>
      <c r="F73" t="s">
        <v>148</v>
      </c>
      <c r="H73" t="s">
        <v>149</v>
      </c>
      <c r="I73" s="4"/>
      <c r="L73" s="5">
        <v>641.79999999999995</v>
      </c>
      <c r="M73" s="5">
        <v>0</v>
      </c>
      <c r="N73" s="5">
        <v>641.79999999999995</v>
      </c>
      <c r="O73" s="5">
        <v>534.83000000000004</v>
      </c>
      <c r="P73" t="s">
        <v>36</v>
      </c>
      <c r="Q73" s="5">
        <v>106.97</v>
      </c>
      <c r="R73" s="5">
        <v>0</v>
      </c>
      <c r="S73" s="5">
        <v>0</v>
      </c>
      <c r="T73" s="5">
        <v>0</v>
      </c>
      <c r="U73" s="5">
        <v>0</v>
      </c>
      <c r="V73" s="5"/>
      <c r="W73" s="5">
        <v>641.79999999999995</v>
      </c>
      <c r="X73" s="5">
        <v>641.79999999999995</v>
      </c>
      <c r="Y73" s="5"/>
      <c r="Z73" s="5"/>
      <c r="AA73" s="5"/>
      <c r="AB73" s="5"/>
      <c r="AC73" s="4"/>
      <c r="AE73" s="16"/>
    </row>
    <row r="74" spans="1:31" x14ac:dyDescent="0.25">
      <c r="A74" s="7">
        <v>3800008424</v>
      </c>
      <c r="B74" t="s">
        <v>31</v>
      </c>
      <c r="C74" t="s">
        <v>92</v>
      </c>
      <c r="D74" s="4">
        <v>45333</v>
      </c>
      <c r="E74" s="4">
        <v>45362</v>
      </c>
      <c r="F74" t="s">
        <v>150</v>
      </c>
      <c r="H74" t="s">
        <v>151</v>
      </c>
      <c r="I74" s="4"/>
      <c r="L74" s="5">
        <v>1440.94</v>
      </c>
      <c r="M74" s="5">
        <v>0</v>
      </c>
      <c r="N74" s="5">
        <v>1440.94</v>
      </c>
      <c r="O74" s="5">
        <v>1200.79</v>
      </c>
      <c r="P74" t="s">
        <v>36</v>
      </c>
      <c r="Q74" s="5">
        <v>240.15</v>
      </c>
      <c r="R74" s="5">
        <v>0</v>
      </c>
      <c r="S74" s="5">
        <v>0</v>
      </c>
      <c r="T74" s="5">
        <v>0</v>
      </c>
      <c r="U74" s="5">
        <v>0</v>
      </c>
      <c r="V74" s="5"/>
      <c r="W74" s="5">
        <v>1440.94</v>
      </c>
      <c r="X74" s="5">
        <v>1440.94</v>
      </c>
      <c r="Y74" s="5"/>
      <c r="Z74" s="5"/>
      <c r="AA74" s="5"/>
      <c r="AB74" s="5"/>
      <c r="AC74" s="4"/>
      <c r="AE74" s="16"/>
    </row>
    <row r="75" spans="1:31" x14ac:dyDescent="0.25">
      <c r="A75" s="7">
        <v>3800008434</v>
      </c>
      <c r="B75" t="s">
        <v>31</v>
      </c>
      <c r="C75" t="s">
        <v>92</v>
      </c>
      <c r="D75" s="4">
        <v>45337</v>
      </c>
      <c r="E75" s="4">
        <v>45366</v>
      </c>
      <c r="F75" t="s">
        <v>152</v>
      </c>
      <c r="H75" t="s">
        <v>45</v>
      </c>
      <c r="I75" s="4"/>
      <c r="L75" s="5">
        <v>5803.72</v>
      </c>
      <c r="M75" s="5">
        <v>0</v>
      </c>
      <c r="N75" s="5">
        <v>5803.72</v>
      </c>
      <c r="O75" s="5">
        <v>4836.43</v>
      </c>
      <c r="P75" t="s">
        <v>36</v>
      </c>
      <c r="Q75" s="5">
        <v>967.29</v>
      </c>
      <c r="R75" s="5">
        <v>0</v>
      </c>
      <c r="S75" s="5">
        <v>0</v>
      </c>
      <c r="T75" s="5">
        <v>0</v>
      </c>
      <c r="U75" s="5">
        <v>0</v>
      </c>
      <c r="V75" s="5"/>
      <c r="W75" s="5">
        <v>5803.72</v>
      </c>
      <c r="X75" s="5">
        <v>5803.72</v>
      </c>
      <c r="Y75" s="5"/>
      <c r="Z75" s="5"/>
      <c r="AA75" s="5"/>
      <c r="AB75" s="5"/>
      <c r="AC75" s="4">
        <v>45369</v>
      </c>
      <c r="AD75" t="s">
        <v>37</v>
      </c>
      <c r="AE75" s="16"/>
    </row>
    <row r="76" spans="1:31" x14ac:dyDescent="0.25">
      <c r="A76" s="7">
        <v>3800008829</v>
      </c>
      <c r="B76" t="s">
        <v>31</v>
      </c>
      <c r="C76" t="s">
        <v>92</v>
      </c>
      <c r="D76" s="4">
        <v>45347</v>
      </c>
      <c r="E76" s="4">
        <v>45376</v>
      </c>
      <c r="F76" t="s">
        <v>153</v>
      </c>
      <c r="H76" t="s">
        <v>154</v>
      </c>
      <c r="I76" s="4"/>
      <c r="L76" s="5">
        <v>2183.41</v>
      </c>
      <c r="M76" s="5">
        <v>0</v>
      </c>
      <c r="N76" s="5">
        <v>2183.41</v>
      </c>
      <c r="O76" s="5">
        <v>1819.51</v>
      </c>
      <c r="P76" t="s">
        <v>36</v>
      </c>
      <c r="Q76" s="5">
        <v>363.9</v>
      </c>
      <c r="R76" s="5">
        <v>0</v>
      </c>
      <c r="S76" s="5">
        <v>0</v>
      </c>
      <c r="T76" s="5">
        <v>0</v>
      </c>
      <c r="U76" s="5">
        <v>0</v>
      </c>
      <c r="V76" s="5">
        <v>2183.41</v>
      </c>
      <c r="W76" s="5"/>
      <c r="X76" s="5"/>
      <c r="Y76" s="5"/>
      <c r="Z76" s="5"/>
      <c r="AA76" s="5"/>
      <c r="AB76" s="5"/>
      <c r="AC76" s="4"/>
      <c r="AE76" s="16"/>
    </row>
    <row r="77" spans="1:31" x14ac:dyDescent="0.25">
      <c r="A77" s="7">
        <v>3800008786</v>
      </c>
      <c r="B77" t="s">
        <v>155</v>
      </c>
      <c r="C77" t="s">
        <v>92</v>
      </c>
      <c r="D77" s="4">
        <v>45351</v>
      </c>
      <c r="E77" s="4">
        <v>45351</v>
      </c>
      <c r="F77" t="s">
        <v>105</v>
      </c>
      <c r="H77" t="s">
        <v>106</v>
      </c>
      <c r="I77" s="4">
        <v>45352</v>
      </c>
      <c r="J77" t="s">
        <v>107</v>
      </c>
      <c r="L77" s="5">
        <v>0</v>
      </c>
      <c r="M77" s="5">
        <v>2597.1799999999998</v>
      </c>
      <c r="N77" s="5">
        <v>-2597.1799999999998</v>
      </c>
      <c r="O77" s="5">
        <v>-2597.1799999999998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-2597.1799999999998</v>
      </c>
      <c r="W77" s="5"/>
      <c r="X77" s="5"/>
      <c r="Y77" s="5"/>
      <c r="Z77" s="5"/>
      <c r="AA77" s="5"/>
      <c r="AB77" s="5"/>
      <c r="AC77" s="4">
        <v>45348</v>
      </c>
      <c r="AD77" t="s">
        <v>103</v>
      </c>
      <c r="AE77" s="16" t="s">
        <v>104</v>
      </c>
    </row>
    <row r="78" spans="1:31" x14ac:dyDescent="0.25">
      <c r="A78" s="7">
        <v>3800009439</v>
      </c>
      <c r="B78" t="s">
        <v>31</v>
      </c>
      <c r="C78" t="s">
        <v>92</v>
      </c>
      <c r="D78" s="4">
        <v>45351</v>
      </c>
      <c r="E78" s="4">
        <v>45380</v>
      </c>
      <c r="F78" t="s">
        <v>156</v>
      </c>
      <c r="H78" t="s">
        <v>50</v>
      </c>
      <c r="I78" s="4"/>
      <c r="L78" s="5">
        <v>2246.89</v>
      </c>
      <c r="M78" s="5">
        <v>0</v>
      </c>
      <c r="N78" s="5">
        <v>2246.89</v>
      </c>
      <c r="O78" s="5">
        <v>1872.41</v>
      </c>
      <c r="P78" t="s">
        <v>36</v>
      </c>
      <c r="Q78" s="5">
        <v>374.48</v>
      </c>
      <c r="R78" s="5">
        <v>0</v>
      </c>
      <c r="S78" s="5">
        <v>0</v>
      </c>
      <c r="T78" s="5">
        <v>0</v>
      </c>
      <c r="U78" s="5">
        <v>0</v>
      </c>
      <c r="V78" s="5">
        <v>2246.89</v>
      </c>
      <c r="W78" s="5"/>
      <c r="X78" s="5"/>
      <c r="Y78" s="5"/>
      <c r="Z78" s="5"/>
      <c r="AA78" s="5"/>
      <c r="AB78" s="5"/>
      <c r="AC78" s="4"/>
      <c r="AE78" s="16"/>
    </row>
    <row r="79" spans="1:31" x14ac:dyDescent="0.25">
      <c r="A79" s="7">
        <v>3800008788</v>
      </c>
      <c r="B79" t="s">
        <v>155</v>
      </c>
      <c r="C79" t="s">
        <v>92</v>
      </c>
      <c r="D79" s="4">
        <v>45351</v>
      </c>
      <c r="E79" s="4">
        <v>45351</v>
      </c>
      <c r="F79" t="s">
        <v>115</v>
      </c>
      <c r="H79" t="s">
        <v>77</v>
      </c>
      <c r="I79" s="4">
        <v>45352</v>
      </c>
      <c r="J79" t="s">
        <v>116</v>
      </c>
      <c r="L79" s="5">
        <v>0</v>
      </c>
      <c r="M79" s="5">
        <v>7866.62</v>
      </c>
      <c r="N79" s="5">
        <v>-7866.62</v>
      </c>
      <c r="O79" s="5">
        <v>-7866.62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-7866.62</v>
      </c>
      <c r="W79" s="5"/>
      <c r="X79" s="5"/>
      <c r="Y79" s="5"/>
      <c r="Z79" s="5"/>
      <c r="AA79" s="5"/>
      <c r="AB79" s="5"/>
      <c r="AC79" s="4">
        <v>45348</v>
      </c>
      <c r="AD79" t="s">
        <v>103</v>
      </c>
      <c r="AE79" s="16" t="s">
        <v>104</v>
      </c>
    </row>
    <row r="80" spans="1:31" x14ac:dyDescent="0.25">
      <c r="A80" s="7">
        <v>3800008787</v>
      </c>
      <c r="B80" t="s">
        <v>155</v>
      </c>
      <c r="C80" t="s">
        <v>92</v>
      </c>
      <c r="D80" s="4">
        <v>45351</v>
      </c>
      <c r="E80" s="4">
        <v>45351</v>
      </c>
      <c r="F80" t="s">
        <v>108</v>
      </c>
      <c r="H80" t="s">
        <v>109</v>
      </c>
      <c r="I80" s="4">
        <v>45352</v>
      </c>
      <c r="J80" t="s">
        <v>110</v>
      </c>
      <c r="L80" s="5">
        <v>0</v>
      </c>
      <c r="M80" s="5">
        <v>1085.5899999999999</v>
      </c>
      <c r="N80" s="5">
        <v>-1085.5899999999999</v>
      </c>
      <c r="O80" s="5">
        <v>-1085.5899999999999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-1085.5899999999999</v>
      </c>
      <c r="W80" s="5"/>
      <c r="X80" s="5"/>
      <c r="Y80" s="5"/>
      <c r="Z80" s="5"/>
      <c r="AA80" s="5"/>
      <c r="AB80" s="5"/>
      <c r="AC80" s="4">
        <v>45348</v>
      </c>
      <c r="AD80" t="s">
        <v>111</v>
      </c>
      <c r="AE80" s="16" t="s">
        <v>112</v>
      </c>
    </row>
    <row r="81" spans="1:31" x14ac:dyDescent="0.25">
      <c r="A81" s="7">
        <v>3800008794</v>
      </c>
      <c r="B81" t="s">
        <v>155</v>
      </c>
      <c r="C81" t="s">
        <v>92</v>
      </c>
      <c r="D81" s="4">
        <v>45351</v>
      </c>
      <c r="E81" s="4">
        <v>45351</v>
      </c>
      <c r="F81" t="s">
        <v>113</v>
      </c>
      <c r="H81" t="s">
        <v>77</v>
      </c>
      <c r="I81" s="4">
        <v>45352</v>
      </c>
      <c r="J81" t="s">
        <v>114</v>
      </c>
      <c r="L81" s="5">
        <v>0</v>
      </c>
      <c r="M81" s="5">
        <v>1001.05</v>
      </c>
      <c r="N81" s="5">
        <v>-1001.05</v>
      </c>
      <c r="O81" s="5">
        <v>-1001.05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-1001.05</v>
      </c>
      <c r="W81" s="5"/>
      <c r="X81" s="5"/>
      <c r="Y81" s="5"/>
      <c r="Z81" s="5"/>
      <c r="AA81" s="5"/>
      <c r="AB81" s="5"/>
      <c r="AC81" s="4">
        <v>45348</v>
      </c>
      <c r="AD81" t="s">
        <v>103</v>
      </c>
      <c r="AE81" s="16" t="s">
        <v>104</v>
      </c>
    </row>
    <row r="82" spans="1:31" x14ac:dyDescent="0.25">
      <c r="A82" s="7">
        <v>3800008785</v>
      </c>
      <c r="B82" t="s">
        <v>155</v>
      </c>
      <c r="C82" t="s">
        <v>92</v>
      </c>
      <c r="D82" s="4">
        <v>45351</v>
      </c>
      <c r="E82" s="4">
        <v>45351</v>
      </c>
      <c r="F82" t="s">
        <v>100</v>
      </c>
      <c r="H82" t="s">
        <v>101</v>
      </c>
      <c r="I82" s="4">
        <v>45352</v>
      </c>
      <c r="J82" t="s">
        <v>102</v>
      </c>
      <c r="L82" s="5">
        <v>0</v>
      </c>
      <c r="M82" s="5">
        <v>3923.39</v>
      </c>
      <c r="N82" s="5">
        <v>-3923.39</v>
      </c>
      <c r="O82" s="5">
        <v>-3923.39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-3923.39</v>
      </c>
      <c r="W82" s="5"/>
      <c r="X82" s="5"/>
      <c r="Y82" s="5"/>
      <c r="Z82" s="5"/>
      <c r="AA82" s="5"/>
      <c r="AB82" s="5"/>
      <c r="AC82" s="4">
        <v>45348</v>
      </c>
      <c r="AD82" t="s">
        <v>103</v>
      </c>
      <c r="AE82" s="16" t="s">
        <v>104</v>
      </c>
    </row>
    <row r="83" spans="1:31" x14ac:dyDescent="0.25">
      <c r="A83" s="7">
        <v>3800009438</v>
      </c>
      <c r="B83" t="s">
        <v>31</v>
      </c>
      <c r="C83" t="s">
        <v>92</v>
      </c>
      <c r="D83" s="4">
        <v>45351</v>
      </c>
      <c r="E83" s="4">
        <v>45380</v>
      </c>
      <c r="F83" t="s">
        <v>157</v>
      </c>
      <c r="H83" t="s">
        <v>50</v>
      </c>
      <c r="I83" s="4"/>
      <c r="L83" s="5">
        <v>7983.81</v>
      </c>
      <c r="M83" s="5">
        <v>0</v>
      </c>
      <c r="N83" s="5">
        <v>7983.81</v>
      </c>
      <c r="O83" s="5">
        <v>6653.17</v>
      </c>
      <c r="P83" t="s">
        <v>36</v>
      </c>
      <c r="Q83" s="5">
        <v>1330.64</v>
      </c>
      <c r="R83" s="5">
        <v>0</v>
      </c>
      <c r="S83" s="5">
        <v>0</v>
      </c>
      <c r="T83" s="5">
        <v>0</v>
      </c>
      <c r="U83" s="5">
        <v>0</v>
      </c>
      <c r="V83" s="5">
        <v>7983.81</v>
      </c>
      <c r="W83" s="5"/>
      <c r="X83" s="5"/>
      <c r="Y83" s="5"/>
      <c r="Z83" s="5"/>
      <c r="AA83" s="5"/>
      <c r="AB83" s="5"/>
      <c r="AC83" s="4"/>
      <c r="AE83" s="16"/>
    </row>
    <row r="84" spans="1:31" x14ac:dyDescent="0.25">
      <c r="A84" s="7">
        <v>3800008792</v>
      </c>
      <c r="B84" t="s">
        <v>155</v>
      </c>
      <c r="C84" t="s">
        <v>92</v>
      </c>
      <c r="D84" s="4">
        <v>45351</v>
      </c>
      <c r="E84" s="4">
        <v>45351</v>
      </c>
      <c r="F84" t="s">
        <v>144</v>
      </c>
      <c r="H84" t="s">
        <v>145</v>
      </c>
      <c r="I84" s="4">
        <v>45352</v>
      </c>
      <c r="J84" t="s">
        <v>146</v>
      </c>
      <c r="L84" s="5">
        <v>0</v>
      </c>
      <c r="M84" s="5">
        <v>-7.12</v>
      </c>
      <c r="N84" s="5">
        <v>7.12</v>
      </c>
      <c r="O84" s="5">
        <v>7.12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7.12</v>
      </c>
      <c r="W84" s="5"/>
      <c r="X84" s="5"/>
      <c r="Y84" s="5"/>
      <c r="Z84" s="5"/>
      <c r="AA84" s="5"/>
      <c r="AB84" s="5"/>
      <c r="AC84" s="4"/>
      <c r="AE84" s="16"/>
    </row>
    <row r="85" spans="1:31" x14ac:dyDescent="0.25">
      <c r="A85" s="7">
        <v>3800008784</v>
      </c>
      <c r="B85" t="s">
        <v>155</v>
      </c>
      <c r="C85" t="s">
        <v>92</v>
      </c>
      <c r="D85" s="4">
        <v>45351</v>
      </c>
      <c r="E85" s="4">
        <v>45351</v>
      </c>
      <c r="F85" t="s">
        <v>97</v>
      </c>
      <c r="H85" t="s">
        <v>98</v>
      </c>
      <c r="I85" s="4">
        <v>45352</v>
      </c>
      <c r="J85" t="s">
        <v>99</v>
      </c>
      <c r="L85" s="5">
        <v>0</v>
      </c>
      <c r="M85" s="5">
        <v>2253.2399999999998</v>
      </c>
      <c r="N85" s="5">
        <v>-2253.2399999999998</v>
      </c>
      <c r="O85" s="5">
        <v>-2253.2399999999998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-2253.2399999999998</v>
      </c>
      <c r="W85" s="5"/>
      <c r="X85" s="5"/>
      <c r="Y85" s="5"/>
      <c r="Z85" s="5"/>
      <c r="AA85" s="5"/>
      <c r="AB85" s="5"/>
      <c r="AC85" s="4">
        <v>45278</v>
      </c>
      <c r="AD85" t="s">
        <v>37</v>
      </c>
      <c r="AE85" s="16"/>
    </row>
    <row r="86" spans="1:31" x14ac:dyDescent="0.25">
      <c r="A86" s="7">
        <v>3800008790</v>
      </c>
      <c r="B86" t="s">
        <v>155</v>
      </c>
      <c r="C86" t="s">
        <v>92</v>
      </c>
      <c r="D86" s="4">
        <v>45351</v>
      </c>
      <c r="E86" s="4">
        <v>45351</v>
      </c>
      <c r="F86" t="s">
        <v>120</v>
      </c>
      <c r="H86" t="s">
        <v>121</v>
      </c>
      <c r="I86" s="4">
        <v>45352</v>
      </c>
      <c r="J86" t="s">
        <v>122</v>
      </c>
      <c r="L86" s="5">
        <v>0</v>
      </c>
      <c r="M86" s="5">
        <v>1575.24</v>
      </c>
      <c r="N86" s="5">
        <v>-1575.24</v>
      </c>
      <c r="O86" s="5">
        <v>-1575.24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-1575.24</v>
      </c>
      <c r="W86" s="5"/>
      <c r="X86" s="5"/>
      <c r="Y86" s="5"/>
      <c r="Z86" s="5"/>
      <c r="AA86" s="5"/>
      <c r="AB86" s="5"/>
      <c r="AC86" s="4">
        <v>45329</v>
      </c>
      <c r="AD86" t="s">
        <v>37</v>
      </c>
      <c r="AE86" s="16"/>
    </row>
    <row r="87" spans="1:31" x14ac:dyDescent="0.25">
      <c r="A87" s="7">
        <v>3800008793</v>
      </c>
      <c r="B87" t="s">
        <v>155</v>
      </c>
      <c r="C87" t="s">
        <v>92</v>
      </c>
      <c r="D87" s="4">
        <v>45351</v>
      </c>
      <c r="E87" s="4">
        <v>45351</v>
      </c>
      <c r="F87" t="s">
        <v>126</v>
      </c>
      <c r="H87" t="s">
        <v>127</v>
      </c>
      <c r="I87" s="4">
        <v>45352</v>
      </c>
      <c r="J87" t="s">
        <v>128</v>
      </c>
      <c r="L87" s="5">
        <v>0</v>
      </c>
      <c r="M87" s="5">
        <v>6345.22</v>
      </c>
      <c r="N87" s="5">
        <v>-6345.22</v>
      </c>
      <c r="O87" s="5">
        <v>-6345.22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-6345.22</v>
      </c>
      <c r="W87" s="5"/>
      <c r="X87" s="5"/>
      <c r="Y87" s="5"/>
      <c r="Z87" s="5"/>
      <c r="AA87" s="5"/>
      <c r="AB87" s="5"/>
      <c r="AC87" s="4">
        <v>45348</v>
      </c>
      <c r="AD87" t="s">
        <v>103</v>
      </c>
      <c r="AE87" s="16" t="s">
        <v>104</v>
      </c>
    </row>
    <row r="88" spans="1:31" x14ac:dyDescent="0.25">
      <c r="A88" s="7">
        <v>3800008789</v>
      </c>
      <c r="B88" t="s">
        <v>155</v>
      </c>
      <c r="C88" t="s">
        <v>92</v>
      </c>
      <c r="D88" s="4">
        <v>45351</v>
      </c>
      <c r="E88" s="4">
        <v>45351</v>
      </c>
      <c r="F88" t="s">
        <v>117</v>
      </c>
      <c r="H88" t="s">
        <v>118</v>
      </c>
      <c r="I88" s="4">
        <v>45352</v>
      </c>
      <c r="J88" t="s">
        <v>119</v>
      </c>
      <c r="L88" s="5">
        <v>0</v>
      </c>
      <c r="M88" s="5">
        <v>656.07</v>
      </c>
      <c r="N88" s="5">
        <v>-656.07</v>
      </c>
      <c r="O88" s="5">
        <v>-656.07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-656.07</v>
      </c>
      <c r="W88" s="5"/>
      <c r="X88" s="5"/>
      <c r="Y88" s="5"/>
      <c r="Z88" s="5"/>
      <c r="AA88" s="5"/>
      <c r="AB88" s="5"/>
      <c r="AC88" s="4">
        <v>45321</v>
      </c>
      <c r="AD88" t="s">
        <v>37</v>
      </c>
      <c r="AE88" s="16"/>
    </row>
    <row r="89" spans="1:31" x14ac:dyDescent="0.25">
      <c r="A89" s="8">
        <v>3800008791</v>
      </c>
      <c r="B89" s="12" t="s">
        <v>155</v>
      </c>
      <c r="C89" s="12" t="s">
        <v>92</v>
      </c>
      <c r="D89" s="13">
        <v>45351</v>
      </c>
      <c r="E89" s="13">
        <v>45351</v>
      </c>
      <c r="F89" s="12" t="s">
        <v>123</v>
      </c>
      <c r="G89" s="12"/>
      <c r="H89" s="12" t="s">
        <v>124</v>
      </c>
      <c r="I89" s="13">
        <v>45352</v>
      </c>
      <c r="J89" s="12" t="s">
        <v>125</v>
      </c>
      <c r="K89" s="12"/>
      <c r="L89" s="14">
        <v>0</v>
      </c>
      <c r="M89" s="14">
        <v>1485.18</v>
      </c>
      <c r="N89" s="14">
        <v>-1485.18</v>
      </c>
      <c r="O89" s="14">
        <v>-1485.18</v>
      </c>
      <c r="P89" s="12"/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-1485.18</v>
      </c>
      <c r="W89" s="14"/>
      <c r="X89" s="14"/>
      <c r="Y89" s="14"/>
      <c r="Z89" s="14"/>
      <c r="AA89" s="14"/>
      <c r="AB89" s="14"/>
      <c r="AC89" s="13">
        <v>45348</v>
      </c>
      <c r="AD89" s="12" t="s">
        <v>103</v>
      </c>
      <c r="AE89" s="17" t="s">
        <v>104</v>
      </c>
    </row>
    <row r="90" spans="1:31" x14ac:dyDescent="0.25">
      <c r="A90" s="22" t="s">
        <v>92</v>
      </c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4">
        <f>SUM(L55:L89)</f>
        <v>67490.710000000006</v>
      </c>
      <c r="M90" s="24">
        <f>SUM(M55:M89)</f>
        <v>29136.52</v>
      </c>
      <c r="N90" s="24">
        <f>SUM(N55:N89)</f>
        <v>38354.19000000001</v>
      </c>
      <c r="O90" s="24">
        <f>SUM(O55:O89)</f>
        <v>31902.670000000013</v>
      </c>
      <c r="P90" s="23"/>
      <c r="Q90" s="24">
        <f>SUM(Q55:Q89)</f>
        <v>6451.5199999999995</v>
      </c>
      <c r="R90" s="24">
        <f>SUM(R55:R89)</f>
        <v>0</v>
      </c>
      <c r="S90" s="23"/>
      <c r="T90" s="24">
        <f t="shared" ref="T90:AB90" si="13">SUM(T55:T89)</f>
        <v>0</v>
      </c>
      <c r="U90" s="24">
        <f t="shared" si="13"/>
        <v>0</v>
      </c>
      <c r="V90" s="24">
        <f t="shared" si="13"/>
        <v>-16367.55</v>
      </c>
      <c r="W90" s="24">
        <f t="shared" si="13"/>
        <v>54721.740000000005</v>
      </c>
      <c r="X90" s="24">
        <f t="shared" si="13"/>
        <v>16102.18</v>
      </c>
      <c r="Y90" s="24">
        <f t="shared" si="13"/>
        <v>16530.86</v>
      </c>
      <c r="Z90" s="24">
        <f t="shared" si="13"/>
        <v>13669.75</v>
      </c>
      <c r="AA90" s="24">
        <f t="shared" si="13"/>
        <v>8773.81</v>
      </c>
      <c r="AB90" s="24">
        <f t="shared" si="13"/>
        <v>-354.86</v>
      </c>
      <c r="AC90" s="23"/>
      <c r="AD90" s="23"/>
      <c r="AE90" s="25"/>
    </row>
    <row r="92" spans="1:31" x14ac:dyDescent="0.25">
      <c r="A92" s="6">
        <v>3800004606</v>
      </c>
      <c r="B92" s="9" t="s">
        <v>31</v>
      </c>
      <c r="C92" s="9" t="s">
        <v>158</v>
      </c>
      <c r="D92" s="10">
        <v>45260</v>
      </c>
      <c r="E92" s="10">
        <v>45290</v>
      </c>
      <c r="F92" s="9" t="s">
        <v>159</v>
      </c>
      <c r="G92" s="9"/>
      <c r="H92" s="9" t="s">
        <v>77</v>
      </c>
      <c r="I92" s="10"/>
      <c r="J92" s="9"/>
      <c r="K92" s="9"/>
      <c r="L92" s="11">
        <v>516</v>
      </c>
      <c r="M92" s="11">
        <v>0</v>
      </c>
      <c r="N92" s="11">
        <v>516</v>
      </c>
      <c r="O92" s="11">
        <v>430</v>
      </c>
      <c r="P92" s="9" t="s">
        <v>36</v>
      </c>
      <c r="Q92" s="11">
        <v>86</v>
      </c>
      <c r="R92" s="11">
        <v>0</v>
      </c>
      <c r="S92" s="11">
        <v>0</v>
      </c>
      <c r="T92" s="11">
        <v>0</v>
      </c>
      <c r="U92" s="11">
        <v>0</v>
      </c>
      <c r="V92" s="11"/>
      <c r="W92" s="11">
        <v>516</v>
      </c>
      <c r="X92" s="11"/>
      <c r="Y92" s="11"/>
      <c r="Z92" s="11">
        <v>516</v>
      </c>
      <c r="AA92" s="11"/>
      <c r="AB92" s="11"/>
      <c r="AC92" s="10">
        <v>45355</v>
      </c>
      <c r="AD92" s="9" t="s">
        <v>160</v>
      </c>
      <c r="AE92" s="15"/>
    </row>
    <row r="93" spans="1:31" x14ac:dyDescent="0.25">
      <c r="A93" s="7">
        <v>3800006451</v>
      </c>
      <c r="B93" t="s">
        <v>31</v>
      </c>
      <c r="C93" t="s">
        <v>158</v>
      </c>
      <c r="D93" s="4">
        <v>45291</v>
      </c>
      <c r="E93" s="4">
        <v>45322</v>
      </c>
      <c r="F93" t="s">
        <v>161</v>
      </c>
      <c r="H93" t="s">
        <v>127</v>
      </c>
      <c r="I93" s="4"/>
      <c r="L93" s="5">
        <v>1188</v>
      </c>
      <c r="M93" s="5">
        <v>0</v>
      </c>
      <c r="N93" s="5">
        <v>1188</v>
      </c>
      <c r="O93" s="5">
        <v>990</v>
      </c>
      <c r="P93" t="s">
        <v>36</v>
      </c>
      <c r="Q93" s="5">
        <v>198</v>
      </c>
      <c r="R93" s="5">
        <v>0</v>
      </c>
      <c r="S93" s="5">
        <v>0</v>
      </c>
      <c r="T93" s="5">
        <v>0</v>
      </c>
      <c r="U93" s="5">
        <v>0</v>
      </c>
      <c r="V93" s="5"/>
      <c r="W93" s="5">
        <v>1188</v>
      </c>
      <c r="X93" s="5"/>
      <c r="Y93" s="5">
        <v>1188</v>
      </c>
      <c r="Z93" s="5"/>
      <c r="AA93" s="5"/>
      <c r="AB93" s="5"/>
      <c r="AC93" s="4">
        <v>45355</v>
      </c>
      <c r="AD93" t="s">
        <v>160</v>
      </c>
      <c r="AE93" s="16"/>
    </row>
    <row r="94" spans="1:31" x14ac:dyDescent="0.25">
      <c r="A94" s="7">
        <v>3800007983</v>
      </c>
      <c r="B94" t="s">
        <v>31</v>
      </c>
      <c r="C94" t="s">
        <v>158</v>
      </c>
      <c r="D94" s="4">
        <v>45322</v>
      </c>
      <c r="E94" s="4">
        <v>45351</v>
      </c>
      <c r="F94" t="s">
        <v>162</v>
      </c>
      <c r="H94" t="s">
        <v>42</v>
      </c>
      <c r="I94" s="4"/>
      <c r="L94" s="5">
        <v>4776</v>
      </c>
      <c r="M94" s="5">
        <v>0</v>
      </c>
      <c r="N94" s="5">
        <v>4776</v>
      </c>
      <c r="O94" s="5">
        <v>3980</v>
      </c>
      <c r="P94" t="s">
        <v>36</v>
      </c>
      <c r="Q94" s="5">
        <v>796</v>
      </c>
      <c r="R94" s="5">
        <v>0</v>
      </c>
      <c r="S94" s="5">
        <v>0</v>
      </c>
      <c r="T94" s="5">
        <v>0</v>
      </c>
      <c r="U94" s="5">
        <v>0</v>
      </c>
      <c r="V94" s="5"/>
      <c r="W94" s="5">
        <v>4776</v>
      </c>
      <c r="X94" s="5">
        <v>4776</v>
      </c>
      <c r="Y94" s="5"/>
      <c r="Z94" s="5"/>
      <c r="AA94" s="5"/>
      <c r="AB94" s="5"/>
      <c r="AC94" s="4">
        <v>45355</v>
      </c>
      <c r="AD94" t="s">
        <v>138</v>
      </c>
      <c r="AE94" s="16" t="s">
        <v>163</v>
      </c>
    </row>
    <row r="95" spans="1:31" x14ac:dyDescent="0.25">
      <c r="A95" s="8">
        <v>3800009440</v>
      </c>
      <c r="B95" s="12" t="s">
        <v>31</v>
      </c>
      <c r="C95" s="12" t="s">
        <v>158</v>
      </c>
      <c r="D95" s="13">
        <v>45351</v>
      </c>
      <c r="E95" s="13">
        <v>45380</v>
      </c>
      <c r="F95" s="12" t="s">
        <v>164</v>
      </c>
      <c r="G95" s="12"/>
      <c r="H95" s="12" t="s">
        <v>50</v>
      </c>
      <c r="I95" s="13"/>
      <c r="J95" s="12"/>
      <c r="K95" s="12"/>
      <c r="L95" s="14">
        <v>3960</v>
      </c>
      <c r="M95" s="14">
        <v>0</v>
      </c>
      <c r="N95" s="14">
        <v>3960</v>
      </c>
      <c r="O95" s="14">
        <v>3300</v>
      </c>
      <c r="P95" s="12" t="s">
        <v>36</v>
      </c>
      <c r="Q95" s="14">
        <v>660</v>
      </c>
      <c r="R95" s="14">
        <v>0</v>
      </c>
      <c r="S95" s="14">
        <v>0</v>
      </c>
      <c r="T95" s="14">
        <v>0</v>
      </c>
      <c r="U95" s="14">
        <v>0</v>
      </c>
      <c r="V95" s="14">
        <v>3960</v>
      </c>
      <c r="W95" s="14"/>
      <c r="X95" s="14"/>
      <c r="Y95" s="14"/>
      <c r="Z95" s="14"/>
      <c r="AA95" s="14"/>
      <c r="AB95" s="14"/>
      <c r="AC95" s="13"/>
      <c r="AD95" s="12"/>
      <c r="AE95" s="17"/>
    </row>
    <row r="96" spans="1:31" x14ac:dyDescent="0.25">
      <c r="A96" s="22" t="s">
        <v>158</v>
      </c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4">
        <f>SUM(L92:L95)</f>
        <v>10440</v>
      </c>
      <c r="M96" s="24">
        <f>SUM(M92:M95)</f>
        <v>0</v>
      </c>
      <c r="N96" s="24">
        <f>SUM(N92:N95)</f>
        <v>10440</v>
      </c>
      <c r="O96" s="24">
        <f>SUM(O92:O95)</f>
        <v>8700</v>
      </c>
      <c r="P96" s="23"/>
      <c r="Q96" s="24">
        <f>SUM(Q92:Q95)</f>
        <v>1740</v>
      </c>
      <c r="R96" s="24">
        <f>SUM(R92:R95)</f>
        <v>0</v>
      </c>
      <c r="S96" s="23"/>
      <c r="T96" s="24">
        <f t="shared" ref="T96:AB96" si="14">SUM(T92:T95)</f>
        <v>0</v>
      </c>
      <c r="U96" s="24">
        <f t="shared" si="14"/>
        <v>0</v>
      </c>
      <c r="V96" s="24">
        <f t="shared" si="14"/>
        <v>3960</v>
      </c>
      <c r="W96" s="24">
        <f t="shared" si="14"/>
        <v>6480</v>
      </c>
      <c r="X96" s="24">
        <f t="shared" si="14"/>
        <v>4776</v>
      </c>
      <c r="Y96" s="24">
        <f t="shared" si="14"/>
        <v>1188</v>
      </c>
      <c r="Z96" s="24">
        <f t="shared" si="14"/>
        <v>516</v>
      </c>
      <c r="AA96" s="24">
        <f t="shared" si="14"/>
        <v>0</v>
      </c>
      <c r="AB96" s="24">
        <f t="shared" si="14"/>
        <v>0</v>
      </c>
      <c r="AC96" s="23"/>
      <c r="AD96" s="23"/>
      <c r="AE96" s="25"/>
    </row>
    <row r="98" spans="1:31" x14ac:dyDescent="0.25">
      <c r="A98" s="6">
        <v>3800003342</v>
      </c>
      <c r="B98" s="9" t="s">
        <v>31</v>
      </c>
      <c r="C98" s="9" t="s">
        <v>165</v>
      </c>
      <c r="D98" s="10">
        <v>45245</v>
      </c>
      <c r="E98" s="10">
        <v>45275</v>
      </c>
      <c r="F98" s="9" t="s">
        <v>166</v>
      </c>
      <c r="G98" s="9"/>
      <c r="H98" s="9" t="s">
        <v>101</v>
      </c>
      <c r="I98" s="10">
        <v>45359</v>
      </c>
      <c r="J98" s="9" t="s">
        <v>35</v>
      </c>
      <c r="K98" s="9"/>
      <c r="L98" s="11">
        <v>330</v>
      </c>
      <c r="M98" s="11">
        <v>0</v>
      </c>
      <c r="N98" s="11">
        <v>330</v>
      </c>
      <c r="O98" s="11">
        <v>275</v>
      </c>
      <c r="P98" s="9" t="s">
        <v>36</v>
      </c>
      <c r="Q98" s="11">
        <v>55</v>
      </c>
      <c r="R98" s="11">
        <v>0</v>
      </c>
      <c r="S98" s="11">
        <v>0</v>
      </c>
      <c r="T98" s="11">
        <v>0</v>
      </c>
      <c r="U98" s="11">
        <v>0</v>
      </c>
      <c r="V98" s="11"/>
      <c r="W98" s="11">
        <v>330</v>
      </c>
      <c r="X98" s="11"/>
      <c r="Y98" s="11"/>
      <c r="Z98" s="11"/>
      <c r="AA98" s="11">
        <v>330</v>
      </c>
      <c r="AB98" s="11"/>
      <c r="AC98" s="10">
        <v>45344</v>
      </c>
      <c r="AD98" s="9" t="s">
        <v>37</v>
      </c>
      <c r="AE98" s="15"/>
    </row>
    <row r="99" spans="1:31" x14ac:dyDescent="0.25">
      <c r="A99" s="7">
        <v>3800004059</v>
      </c>
      <c r="B99" t="s">
        <v>31</v>
      </c>
      <c r="C99" t="s">
        <v>165</v>
      </c>
      <c r="D99" s="4">
        <v>45260</v>
      </c>
      <c r="E99" s="4">
        <v>45290</v>
      </c>
      <c r="F99" t="s">
        <v>167</v>
      </c>
      <c r="H99" t="s">
        <v>77</v>
      </c>
      <c r="I99" s="4">
        <v>45359</v>
      </c>
      <c r="J99" t="s">
        <v>48</v>
      </c>
      <c r="L99" s="5">
        <v>348</v>
      </c>
      <c r="M99" s="5">
        <v>0</v>
      </c>
      <c r="N99" s="5">
        <v>348</v>
      </c>
      <c r="O99" s="5">
        <v>290</v>
      </c>
      <c r="P99" t="s">
        <v>36</v>
      </c>
      <c r="Q99" s="5">
        <v>58</v>
      </c>
      <c r="R99" s="5">
        <v>0</v>
      </c>
      <c r="S99" s="5">
        <v>0</v>
      </c>
      <c r="T99" s="5">
        <v>0</v>
      </c>
      <c r="U99" s="5">
        <v>0</v>
      </c>
      <c r="V99" s="5"/>
      <c r="W99" s="5">
        <v>348</v>
      </c>
      <c r="X99" s="5"/>
      <c r="Y99" s="5"/>
      <c r="Z99" s="5">
        <v>348</v>
      </c>
      <c r="AA99" s="5"/>
      <c r="AB99" s="5"/>
      <c r="AC99" s="4">
        <v>45321</v>
      </c>
      <c r="AD99" t="s">
        <v>37</v>
      </c>
      <c r="AE99" s="16"/>
    </row>
    <row r="100" spans="1:31" x14ac:dyDescent="0.25">
      <c r="A100" s="7">
        <v>3800004857</v>
      </c>
      <c r="B100" t="s">
        <v>31</v>
      </c>
      <c r="C100" t="s">
        <v>165</v>
      </c>
      <c r="D100" s="4">
        <v>45275</v>
      </c>
      <c r="E100" s="4">
        <v>45306</v>
      </c>
      <c r="F100" t="s">
        <v>168</v>
      </c>
      <c r="H100" t="s">
        <v>121</v>
      </c>
      <c r="I100" s="4">
        <v>45359</v>
      </c>
      <c r="J100" t="s">
        <v>169</v>
      </c>
      <c r="L100" s="5">
        <v>228</v>
      </c>
      <c r="M100" s="5">
        <v>0</v>
      </c>
      <c r="N100" s="5">
        <v>228</v>
      </c>
      <c r="O100" s="5">
        <v>190</v>
      </c>
      <c r="P100" t="s">
        <v>36</v>
      </c>
      <c r="Q100" s="5">
        <v>38</v>
      </c>
      <c r="R100" s="5">
        <v>0</v>
      </c>
      <c r="S100" s="5">
        <v>0</v>
      </c>
      <c r="T100" s="5">
        <v>0</v>
      </c>
      <c r="U100" s="5">
        <v>0</v>
      </c>
      <c r="V100" s="5"/>
      <c r="W100" s="5">
        <v>228</v>
      </c>
      <c r="X100" s="5"/>
      <c r="Y100" s="5"/>
      <c r="Z100" s="5">
        <v>228</v>
      </c>
      <c r="AA100" s="5"/>
      <c r="AB100" s="5"/>
      <c r="AC100" s="4">
        <v>45308</v>
      </c>
      <c r="AD100" t="s">
        <v>37</v>
      </c>
      <c r="AE100" s="16"/>
    </row>
    <row r="101" spans="1:31" x14ac:dyDescent="0.25">
      <c r="A101" s="7">
        <v>3800006605</v>
      </c>
      <c r="B101" t="s">
        <v>31</v>
      </c>
      <c r="C101" t="s">
        <v>165</v>
      </c>
      <c r="D101" s="4">
        <v>45291</v>
      </c>
      <c r="E101" s="4">
        <v>45322</v>
      </c>
      <c r="F101" t="s">
        <v>170</v>
      </c>
      <c r="H101" t="s">
        <v>127</v>
      </c>
      <c r="I101" s="4"/>
      <c r="L101" s="5">
        <v>1770</v>
      </c>
      <c r="M101" s="5">
        <v>0</v>
      </c>
      <c r="N101" s="5">
        <v>1770</v>
      </c>
      <c r="O101" s="5">
        <v>1475</v>
      </c>
      <c r="P101" t="s">
        <v>36</v>
      </c>
      <c r="Q101" s="5">
        <v>295</v>
      </c>
      <c r="R101" s="5">
        <v>0</v>
      </c>
      <c r="S101" s="5">
        <v>0</v>
      </c>
      <c r="T101" s="5">
        <v>0</v>
      </c>
      <c r="U101" s="5">
        <v>0</v>
      </c>
      <c r="V101" s="5"/>
      <c r="W101" s="5">
        <v>1770</v>
      </c>
      <c r="X101" s="5"/>
      <c r="Y101" s="5">
        <v>1770</v>
      </c>
      <c r="Z101" s="5"/>
      <c r="AA101" s="5"/>
      <c r="AB101" s="5"/>
      <c r="AC101" s="4">
        <v>45348</v>
      </c>
      <c r="AD101" t="s">
        <v>160</v>
      </c>
      <c r="AE101" s="16"/>
    </row>
    <row r="102" spans="1:31" x14ac:dyDescent="0.25">
      <c r="A102" s="7">
        <v>3800006745</v>
      </c>
      <c r="B102" t="s">
        <v>31</v>
      </c>
      <c r="C102" t="s">
        <v>165</v>
      </c>
      <c r="D102" s="4">
        <v>45300</v>
      </c>
      <c r="E102" s="4">
        <v>45331</v>
      </c>
      <c r="F102" t="s">
        <v>171</v>
      </c>
      <c r="H102" t="s">
        <v>172</v>
      </c>
      <c r="I102" s="4"/>
      <c r="L102" s="5">
        <v>-312</v>
      </c>
      <c r="M102" s="5">
        <v>0</v>
      </c>
      <c r="N102" s="5">
        <v>-312</v>
      </c>
      <c r="O102" s="5">
        <v>-260</v>
      </c>
      <c r="P102" t="s">
        <v>36</v>
      </c>
      <c r="Q102" s="5">
        <v>-52</v>
      </c>
      <c r="R102" s="5">
        <v>0</v>
      </c>
      <c r="S102" s="5">
        <v>0</v>
      </c>
      <c r="T102" s="5">
        <v>0</v>
      </c>
      <c r="U102" s="5">
        <v>0</v>
      </c>
      <c r="V102" s="5"/>
      <c r="W102" s="5">
        <v>-312</v>
      </c>
      <c r="X102" s="5"/>
      <c r="Y102" s="5">
        <v>-312</v>
      </c>
      <c r="Z102" s="5"/>
      <c r="AA102" s="5"/>
      <c r="AB102" s="5"/>
      <c r="AC102" s="4"/>
      <c r="AE102" s="16"/>
    </row>
    <row r="103" spans="1:31" x14ac:dyDescent="0.25">
      <c r="A103" s="7">
        <v>3800006753</v>
      </c>
      <c r="B103" t="s">
        <v>31</v>
      </c>
      <c r="C103" t="s">
        <v>165</v>
      </c>
      <c r="D103" s="4">
        <v>45301</v>
      </c>
      <c r="E103" s="4">
        <v>45332</v>
      </c>
      <c r="F103" t="s">
        <v>173</v>
      </c>
      <c r="H103" t="s">
        <v>174</v>
      </c>
      <c r="I103" s="4">
        <v>45358</v>
      </c>
      <c r="J103" t="s">
        <v>43</v>
      </c>
      <c r="L103" s="5">
        <v>260</v>
      </c>
      <c r="M103" s="5">
        <v>0</v>
      </c>
      <c r="N103" s="5">
        <v>260</v>
      </c>
      <c r="O103" s="5">
        <v>260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/>
      <c r="W103" s="5">
        <v>260</v>
      </c>
      <c r="X103" s="5"/>
      <c r="Y103" s="5">
        <v>260</v>
      </c>
      <c r="Z103" s="5"/>
      <c r="AA103" s="5"/>
      <c r="AB103" s="5"/>
      <c r="AC103" s="4">
        <v>45338</v>
      </c>
      <c r="AD103" t="s">
        <v>37</v>
      </c>
      <c r="AE103" s="16"/>
    </row>
    <row r="104" spans="1:31" x14ac:dyDescent="0.25">
      <c r="A104" s="8">
        <v>3800006955</v>
      </c>
      <c r="B104" s="12" t="s">
        <v>31</v>
      </c>
      <c r="C104" s="12" t="s">
        <v>165</v>
      </c>
      <c r="D104" s="13">
        <v>45306</v>
      </c>
      <c r="E104" s="13">
        <v>45337</v>
      </c>
      <c r="F104" s="12" t="s">
        <v>175</v>
      </c>
      <c r="G104" s="12"/>
      <c r="H104" s="12" t="s">
        <v>34</v>
      </c>
      <c r="I104" s="13"/>
      <c r="J104" s="12"/>
      <c r="K104" s="12"/>
      <c r="L104" s="14">
        <v>1290</v>
      </c>
      <c r="M104" s="14">
        <v>0</v>
      </c>
      <c r="N104" s="14">
        <v>1290</v>
      </c>
      <c r="O104" s="14">
        <v>1075</v>
      </c>
      <c r="P104" s="12" t="s">
        <v>36</v>
      </c>
      <c r="Q104" s="14">
        <v>215</v>
      </c>
      <c r="R104" s="14">
        <v>0</v>
      </c>
      <c r="S104" s="14">
        <v>0</v>
      </c>
      <c r="T104" s="14">
        <v>0</v>
      </c>
      <c r="U104" s="14">
        <v>0</v>
      </c>
      <c r="V104" s="14"/>
      <c r="W104" s="14">
        <v>1290</v>
      </c>
      <c r="X104" s="14"/>
      <c r="Y104" s="14">
        <v>1290</v>
      </c>
      <c r="Z104" s="14"/>
      <c r="AA104" s="14"/>
      <c r="AB104" s="14"/>
      <c r="AC104" s="13">
        <v>45348</v>
      </c>
      <c r="AD104" s="12" t="s">
        <v>160</v>
      </c>
      <c r="AE104" s="17"/>
    </row>
    <row r="105" spans="1:31" x14ac:dyDescent="0.25">
      <c r="A105" s="22" t="s">
        <v>165</v>
      </c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4">
        <f>SUM(L98:L104)</f>
        <v>3914</v>
      </c>
      <c r="M105" s="24">
        <f>SUM(M98:M104)</f>
        <v>0</v>
      </c>
      <c r="N105" s="24">
        <f>SUM(N98:N104)</f>
        <v>3914</v>
      </c>
      <c r="O105" s="24">
        <f>SUM(O98:O104)</f>
        <v>3305</v>
      </c>
      <c r="P105" s="23"/>
      <c r="Q105" s="24">
        <f>SUM(Q98:Q104)</f>
        <v>609</v>
      </c>
      <c r="R105" s="24">
        <f>SUM(R98:R104)</f>
        <v>0</v>
      </c>
      <c r="S105" s="23"/>
      <c r="T105" s="24">
        <f t="shared" ref="T105:AB105" si="15">SUM(T98:T104)</f>
        <v>0</v>
      </c>
      <c r="U105" s="24">
        <f t="shared" si="15"/>
        <v>0</v>
      </c>
      <c r="V105" s="24">
        <f t="shared" si="15"/>
        <v>0</v>
      </c>
      <c r="W105" s="24">
        <f t="shared" si="15"/>
        <v>3914</v>
      </c>
      <c r="X105" s="24">
        <f t="shared" si="15"/>
        <v>0</v>
      </c>
      <c r="Y105" s="24">
        <f t="shared" si="15"/>
        <v>3008</v>
      </c>
      <c r="Z105" s="24">
        <f t="shared" si="15"/>
        <v>576</v>
      </c>
      <c r="AA105" s="24">
        <f t="shared" si="15"/>
        <v>330</v>
      </c>
      <c r="AB105" s="24">
        <f t="shared" si="15"/>
        <v>0</v>
      </c>
      <c r="AC105" s="23"/>
      <c r="AD105" s="23"/>
      <c r="AE105" s="25"/>
    </row>
    <row r="107" spans="1:31" x14ac:dyDescent="0.25">
      <c r="A107" s="18">
        <v>3800009483</v>
      </c>
      <c r="B107" s="19" t="s">
        <v>31</v>
      </c>
      <c r="C107" s="19" t="s">
        <v>176</v>
      </c>
      <c r="D107" s="26">
        <v>45351</v>
      </c>
      <c r="E107" s="26">
        <v>45380</v>
      </c>
      <c r="F107" s="19" t="s">
        <v>177</v>
      </c>
      <c r="G107" s="19"/>
      <c r="H107" s="19" t="s">
        <v>50</v>
      </c>
      <c r="I107" s="26">
        <v>45362</v>
      </c>
      <c r="J107" s="19" t="s">
        <v>35</v>
      </c>
      <c r="K107" s="19"/>
      <c r="L107" s="20">
        <v>12</v>
      </c>
      <c r="M107" s="20">
        <v>0</v>
      </c>
      <c r="N107" s="20">
        <v>12</v>
      </c>
      <c r="O107" s="20">
        <v>10</v>
      </c>
      <c r="P107" s="19" t="s">
        <v>36</v>
      </c>
      <c r="Q107" s="20">
        <v>2</v>
      </c>
      <c r="R107" s="20">
        <v>0</v>
      </c>
      <c r="S107" s="20">
        <v>0</v>
      </c>
      <c r="T107" s="20">
        <v>0</v>
      </c>
      <c r="U107" s="20">
        <v>0</v>
      </c>
      <c r="V107" s="20">
        <v>12</v>
      </c>
      <c r="W107" s="20"/>
      <c r="X107" s="20"/>
      <c r="Y107" s="20"/>
      <c r="Z107" s="20"/>
      <c r="AA107" s="20"/>
      <c r="AB107" s="20"/>
      <c r="AC107" s="26"/>
      <c r="AD107" s="19"/>
      <c r="AE107" s="21"/>
    </row>
    <row r="108" spans="1:31" x14ac:dyDescent="0.25">
      <c r="A108" s="22" t="s">
        <v>176</v>
      </c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4">
        <f>SUM(L107:L107)</f>
        <v>12</v>
      </c>
      <c r="M108" s="24">
        <f>SUM(M107:M107)</f>
        <v>0</v>
      </c>
      <c r="N108" s="24">
        <f>SUM(N107:N107)</f>
        <v>12</v>
      </c>
      <c r="O108" s="24">
        <f>SUM(O107:O107)</f>
        <v>10</v>
      </c>
      <c r="P108" s="23"/>
      <c r="Q108" s="24">
        <f>SUM(Q107:Q107)</f>
        <v>2</v>
      </c>
      <c r="R108" s="24">
        <f>SUM(R107:R107)</f>
        <v>0</v>
      </c>
      <c r="S108" s="23"/>
      <c r="T108" s="24">
        <f t="shared" ref="T108:AB108" si="16">SUM(T107:T107)</f>
        <v>0</v>
      </c>
      <c r="U108" s="24">
        <f t="shared" si="16"/>
        <v>0</v>
      </c>
      <c r="V108" s="24">
        <f t="shared" si="16"/>
        <v>12</v>
      </c>
      <c r="W108" s="24">
        <f t="shared" si="16"/>
        <v>0</v>
      </c>
      <c r="X108" s="24">
        <f t="shared" si="16"/>
        <v>0</v>
      </c>
      <c r="Y108" s="24">
        <f t="shared" si="16"/>
        <v>0</v>
      </c>
      <c r="Z108" s="24">
        <f t="shared" si="16"/>
        <v>0</v>
      </c>
      <c r="AA108" s="24">
        <f t="shared" si="16"/>
        <v>0</v>
      </c>
      <c r="AB108" s="24">
        <f t="shared" si="16"/>
        <v>0</v>
      </c>
      <c r="AC108" s="23"/>
      <c r="AD108" s="23"/>
      <c r="AE108" s="25"/>
    </row>
    <row r="110" spans="1:31" x14ac:dyDescent="0.25">
      <c r="A110" s="6">
        <v>3800006956</v>
      </c>
      <c r="B110" s="9" t="s">
        <v>31</v>
      </c>
      <c r="C110" s="9" t="s">
        <v>178</v>
      </c>
      <c r="D110" s="10">
        <v>45306</v>
      </c>
      <c r="E110" s="10">
        <v>45337</v>
      </c>
      <c r="F110" s="9" t="s">
        <v>179</v>
      </c>
      <c r="G110" s="9"/>
      <c r="H110" s="9" t="s">
        <v>34</v>
      </c>
      <c r="I110" s="10">
        <v>45355</v>
      </c>
      <c r="J110" s="9" t="s">
        <v>180</v>
      </c>
      <c r="K110" s="9"/>
      <c r="L110" s="11">
        <v>3609.23</v>
      </c>
      <c r="M110" s="11">
        <v>0</v>
      </c>
      <c r="N110" s="11">
        <v>3609.23</v>
      </c>
      <c r="O110" s="11">
        <v>3007.69</v>
      </c>
      <c r="P110" s="9" t="s">
        <v>36</v>
      </c>
      <c r="Q110" s="11">
        <v>601.54</v>
      </c>
      <c r="R110" s="11">
        <v>0</v>
      </c>
      <c r="S110" s="11">
        <v>0</v>
      </c>
      <c r="T110" s="11">
        <v>0</v>
      </c>
      <c r="U110" s="11">
        <v>0</v>
      </c>
      <c r="V110" s="11"/>
      <c r="W110" s="11">
        <v>3609.23</v>
      </c>
      <c r="X110" s="11"/>
      <c r="Y110" s="11">
        <v>3609.23</v>
      </c>
      <c r="Z110" s="11"/>
      <c r="AA110" s="11"/>
      <c r="AB110" s="11"/>
      <c r="AC110" s="10">
        <v>45338</v>
      </c>
      <c r="AD110" s="9" t="s">
        <v>37</v>
      </c>
      <c r="AE110" s="15"/>
    </row>
    <row r="111" spans="1:31" x14ac:dyDescent="0.25">
      <c r="A111" s="7">
        <v>3800007981</v>
      </c>
      <c r="B111" t="s">
        <v>31</v>
      </c>
      <c r="C111" t="s">
        <v>178</v>
      </c>
      <c r="D111" s="4">
        <v>45322</v>
      </c>
      <c r="E111" s="4">
        <v>45351</v>
      </c>
      <c r="F111" t="s">
        <v>181</v>
      </c>
      <c r="H111" t="s">
        <v>42</v>
      </c>
      <c r="I111" s="4">
        <v>45355</v>
      </c>
      <c r="J111" t="s">
        <v>182</v>
      </c>
      <c r="L111" s="5">
        <v>7174.97</v>
      </c>
      <c r="M111" s="5">
        <v>0</v>
      </c>
      <c r="N111" s="5">
        <v>7174.97</v>
      </c>
      <c r="O111" s="5">
        <v>5979.14</v>
      </c>
      <c r="P111" t="s">
        <v>36</v>
      </c>
      <c r="Q111" s="5">
        <v>1195.83</v>
      </c>
      <c r="R111" s="5">
        <v>0</v>
      </c>
      <c r="S111" s="5">
        <v>0</v>
      </c>
      <c r="T111" s="5">
        <v>0</v>
      </c>
      <c r="U111" s="5">
        <v>0</v>
      </c>
      <c r="V111" s="5"/>
      <c r="W111" s="5">
        <v>7174.97</v>
      </c>
      <c r="X111" s="5">
        <v>7174.97</v>
      </c>
      <c r="Y111" s="5"/>
      <c r="Z111" s="5"/>
      <c r="AA111" s="5"/>
      <c r="AB111" s="5"/>
      <c r="AC111" s="4"/>
      <c r="AE111" s="16"/>
    </row>
    <row r="112" spans="1:31" x14ac:dyDescent="0.25">
      <c r="A112" s="7">
        <v>3800008436</v>
      </c>
      <c r="B112" t="s">
        <v>31</v>
      </c>
      <c r="C112" t="s">
        <v>178</v>
      </c>
      <c r="D112" s="4">
        <v>45337</v>
      </c>
      <c r="E112" s="4">
        <v>45366</v>
      </c>
      <c r="F112" t="s">
        <v>183</v>
      </c>
      <c r="H112" t="s">
        <v>45</v>
      </c>
      <c r="I112" s="4"/>
      <c r="L112" s="5">
        <v>4543.6400000000003</v>
      </c>
      <c r="M112" s="5">
        <v>0</v>
      </c>
      <c r="N112" s="5">
        <v>4543.6400000000003</v>
      </c>
      <c r="O112" s="5">
        <v>3786.37</v>
      </c>
      <c r="P112" t="s">
        <v>36</v>
      </c>
      <c r="Q112" s="5">
        <v>757.27</v>
      </c>
      <c r="R112" s="5">
        <v>0</v>
      </c>
      <c r="S112" s="5">
        <v>0</v>
      </c>
      <c r="T112" s="5">
        <v>0</v>
      </c>
      <c r="U112" s="5">
        <v>0</v>
      </c>
      <c r="V112" s="5"/>
      <c r="W112" s="5">
        <v>4543.6400000000003</v>
      </c>
      <c r="X112" s="5">
        <v>4543.6400000000003</v>
      </c>
      <c r="Y112" s="5"/>
      <c r="Z112" s="5"/>
      <c r="AA112" s="5"/>
      <c r="AB112" s="5"/>
      <c r="AC112" s="4">
        <v>45369</v>
      </c>
      <c r="AD112" t="s">
        <v>37</v>
      </c>
      <c r="AE112" s="16"/>
    </row>
    <row r="113" spans="1:31" x14ac:dyDescent="0.25">
      <c r="A113" s="8">
        <v>3800009381</v>
      </c>
      <c r="B113" s="12" t="s">
        <v>31</v>
      </c>
      <c r="C113" s="12" t="s">
        <v>178</v>
      </c>
      <c r="D113" s="13">
        <v>45351</v>
      </c>
      <c r="E113" s="13">
        <v>45380</v>
      </c>
      <c r="F113" s="12" t="s">
        <v>184</v>
      </c>
      <c r="G113" s="12"/>
      <c r="H113" s="12" t="s">
        <v>50</v>
      </c>
      <c r="I113" s="13"/>
      <c r="J113" s="12"/>
      <c r="K113" s="12"/>
      <c r="L113" s="14">
        <v>5861.97</v>
      </c>
      <c r="M113" s="14">
        <v>0</v>
      </c>
      <c r="N113" s="14">
        <v>5861.97</v>
      </c>
      <c r="O113" s="14">
        <v>4884.9799999999996</v>
      </c>
      <c r="P113" s="12" t="s">
        <v>36</v>
      </c>
      <c r="Q113" s="14">
        <v>976.99</v>
      </c>
      <c r="R113" s="14">
        <v>0</v>
      </c>
      <c r="S113" s="14">
        <v>0</v>
      </c>
      <c r="T113" s="14">
        <v>0</v>
      </c>
      <c r="U113" s="14">
        <v>0</v>
      </c>
      <c r="V113" s="14">
        <v>5861.97</v>
      </c>
      <c r="W113" s="14"/>
      <c r="X113" s="14"/>
      <c r="Y113" s="14"/>
      <c r="Z113" s="14"/>
      <c r="AA113" s="14"/>
      <c r="AB113" s="14"/>
      <c r="AC113" s="13"/>
      <c r="AD113" s="12"/>
      <c r="AE113" s="17"/>
    </row>
    <row r="114" spans="1:31" x14ac:dyDescent="0.25">
      <c r="A114" s="22" t="s">
        <v>178</v>
      </c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4">
        <f>SUM(L110:L113)</f>
        <v>21189.81</v>
      </c>
      <c r="M114" s="24">
        <f>SUM(M110:M113)</f>
        <v>0</v>
      </c>
      <c r="N114" s="24">
        <f>SUM(N110:N113)</f>
        <v>21189.81</v>
      </c>
      <c r="O114" s="24">
        <f>SUM(O110:O113)</f>
        <v>17658.18</v>
      </c>
      <c r="P114" s="23"/>
      <c r="Q114" s="24">
        <f>SUM(Q110:Q113)</f>
        <v>3531.63</v>
      </c>
      <c r="R114" s="24">
        <f>SUM(R110:R113)</f>
        <v>0</v>
      </c>
      <c r="S114" s="23"/>
      <c r="T114" s="24">
        <f t="shared" ref="T114:AB114" si="17">SUM(T110:T113)</f>
        <v>0</v>
      </c>
      <c r="U114" s="24">
        <f t="shared" si="17"/>
        <v>0</v>
      </c>
      <c r="V114" s="24">
        <f t="shared" si="17"/>
        <v>5861.97</v>
      </c>
      <c r="W114" s="24">
        <f t="shared" si="17"/>
        <v>15327.84</v>
      </c>
      <c r="X114" s="24">
        <f t="shared" si="17"/>
        <v>11718.61</v>
      </c>
      <c r="Y114" s="24">
        <f t="shared" si="17"/>
        <v>3609.23</v>
      </c>
      <c r="Z114" s="24">
        <f t="shared" si="17"/>
        <v>0</v>
      </c>
      <c r="AA114" s="24">
        <f t="shared" si="17"/>
        <v>0</v>
      </c>
      <c r="AB114" s="24">
        <f t="shared" si="17"/>
        <v>0</v>
      </c>
      <c r="AC114" s="23"/>
      <c r="AD114" s="23"/>
      <c r="AE114" s="25"/>
    </row>
    <row r="116" spans="1:31" x14ac:dyDescent="0.25">
      <c r="A116" s="6">
        <v>3800006484</v>
      </c>
      <c r="B116" s="9" t="s">
        <v>31</v>
      </c>
      <c r="C116" s="9" t="s">
        <v>185</v>
      </c>
      <c r="D116" s="10">
        <v>45291</v>
      </c>
      <c r="E116" s="10">
        <v>45351</v>
      </c>
      <c r="F116" s="9" t="s">
        <v>186</v>
      </c>
      <c r="G116" s="9"/>
      <c r="H116" s="9" t="s">
        <v>127</v>
      </c>
      <c r="I116" s="10">
        <v>45362</v>
      </c>
      <c r="J116" s="9" t="s">
        <v>55</v>
      </c>
      <c r="K116" s="9"/>
      <c r="L116" s="11">
        <v>87</v>
      </c>
      <c r="M116" s="11">
        <v>0</v>
      </c>
      <c r="N116" s="11">
        <v>87</v>
      </c>
      <c r="O116" s="11">
        <v>87</v>
      </c>
      <c r="P116" s="9"/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/>
      <c r="W116" s="11">
        <v>87</v>
      </c>
      <c r="X116" s="11"/>
      <c r="Y116" s="11">
        <v>87</v>
      </c>
      <c r="Z116" s="11"/>
      <c r="AA116" s="11"/>
      <c r="AB116" s="11"/>
      <c r="AC116" s="10"/>
      <c r="AD116" s="9"/>
      <c r="AE116" s="15"/>
    </row>
    <row r="117" spans="1:31" x14ac:dyDescent="0.25">
      <c r="A117" s="7">
        <v>3800006329</v>
      </c>
      <c r="B117" t="s">
        <v>31</v>
      </c>
      <c r="C117" t="s">
        <v>185</v>
      </c>
      <c r="D117" s="4">
        <v>45291</v>
      </c>
      <c r="E117" s="4">
        <v>45351</v>
      </c>
      <c r="F117" t="s">
        <v>187</v>
      </c>
      <c r="H117" t="s">
        <v>127</v>
      </c>
      <c r="I117" s="4">
        <v>45362</v>
      </c>
      <c r="J117" t="s">
        <v>188</v>
      </c>
      <c r="L117" s="5">
        <v>1638</v>
      </c>
      <c r="M117" s="5">
        <v>0</v>
      </c>
      <c r="N117" s="5">
        <v>1638</v>
      </c>
      <c r="O117" s="5">
        <v>1638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/>
      <c r="W117" s="5">
        <v>1638</v>
      </c>
      <c r="X117" s="5"/>
      <c r="Y117" s="5">
        <v>1638</v>
      </c>
      <c r="Z117" s="5"/>
      <c r="AA117" s="5"/>
      <c r="AB117" s="5"/>
      <c r="AC117" s="4"/>
      <c r="AE117" s="16"/>
    </row>
    <row r="118" spans="1:31" x14ac:dyDescent="0.25">
      <c r="A118" s="7">
        <v>3800007804</v>
      </c>
      <c r="B118" t="s">
        <v>31</v>
      </c>
      <c r="C118" t="s">
        <v>185</v>
      </c>
      <c r="D118" s="4">
        <v>45322</v>
      </c>
      <c r="E118" s="4">
        <v>45382</v>
      </c>
      <c r="F118" t="s">
        <v>189</v>
      </c>
      <c r="H118" t="s">
        <v>42</v>
      </c>
      <c r="I118" s="4"/>
      <c r="L118" s="5">
        <v>117.07</v>
      </c>
      <c r="M118" s="5">
        <v>0</v>
      </c>
      <c r="N118" s="5">
        <v>117.07</v>
      </c>
      <c r="O118" s="5">
        <v>117.07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/>
      <c r="W118" s="5">
        <v>117.07</v>
      </c>
      <c r="X118" s="5">
        <v>117.07</v>
      </c>
      <c r="Y118" s="5"/>
      <c r="Z118" s="5"/>
      <c r="AA118" s="5"/>
      <c r="AB118" s="5"/>
      <c r="AC118" s="4"/>
      <c r="AE118" s="16"/>
    </row>
    <row r="119" spans="1:31" x14ac:dyDescent="0.25">
      <c r="A119" s="8">
        <v>3800008863</v>
      </c>
      <c r="B119" s="12" t="s">
        <v>31</v>
      </c>
      <c r="C119" s="12" t="s">
        <v>185</v>
      </c>
      <c r="D119" s="13">
        <v>45351</v>
      </c>
      <c r="E119" s="13">
        <v>45411</v>
      </c>
      <c r="F119" s="12" t="s">
        <v>190</v>
      </c>
      <c r="G119" s="12"/>
      <c r="H119" s="12" t="s">
        <v>50</v>
      </c>
      <c r="I119" s="13"/>
      <c r="J119" s="12"/>
      <c r="K119" s="12"/>
      <c r="L119" s="14">
        <v>2544.4699999999998</v>
      </c>
      <c r="M119" s="14">
        <v>0</v>
      </c>
      <c r="N119" s="14">
        <v>2544.4699999999998</v>
      </c>
      <c r="O119" s="14">
        <v>2544.4699999999998</v>
      </c>
      <c r="P119" s="12"/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2544.4699999999998</v>
      </c>
      <c r="W119" s="14"/>
      <c r="X119" s="14"/>
      <c r="Y119" s="14"/>
      <c r="Z119" s="14"/>
      <c r="AA119" s="14"/>
      <c r="AB119" s="14"/>
      <c r="AC119" s="13"/>
      <c r="AD119" s="12"/>
      <c r="AE119" s="17"/>
    </row>
    <row r="120" spans="1:31" x14ac:dyDescent="0.25">
      <c r="A120" s="22" t="s">
        <v>185</v>
      </c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4">
        <f>SUM(L116:L119)</f>
        <v>4386.54</v>
      </c>
      <c r="M120" s="24">
        <f>SUM(M116:M119)</f>
        <v>0</v>
      </c>
      <c r="N120" s="24">
        <f>SUM(N116:N119)</f>
        <v>4386.54</v>
      </c>
      <c r="O120" s="24">
        <f>SUM(O116:O119)</f>
        <v>4386.54</v>
      </c>
      <c r="P120" s="23"/>
      <c r="Q120" s="24">
        <f>SUM(Q116:Q119)</f>
        <v>0</v>
      </c>
      <c r="R120" s="24">
        <f>SUM(R116:R119)</f>
        <v>0</v>
      </c>
      <c r="S120" s="23"/>
      <c r="T120" s="24">
        <f t="shared" ref="T120:AB120" si="18">SUM(T116:T119)</f>
        <v>0</v>
      </c>
      <c r="U120" s="24">
        <f t="shared" si="18"/>
        <v>0</v>
      </c>
      <c r="V120" s="24">
        <f t="shared" si="18"/>
        <v>2544.4699999999998</v>
      </c>
      <c r="W120" s="24">
        <f t="shared" si="18"/>
        <v>1842.07</v>
      </c>
      <c r="X120" s="24">
        <f t="shared" si="18"/>
        <v>117.07</v>
      </c>
      <c r="Y120" s="24">
        <f t="shared" si="18"/>
        <v>1725</v>
      </c>
      <c r="Z120" s="24">
        <f t="shared" si="18"/>
        <v>0</v>
      </c>
      <c r="AA120" s="24">
        <f t="shared" si="18"/>
        <v>0</v>
      </c>
      <c r="AB120" s="24">
        <f t="shared" si="18"/>
        <v>0</v>
      </c>
      <c r="AC120" s="23"/>
      <c r="AD120" s="23"/>
      <c r="AE120" s="25"/>
    </row>
    <row r="122" spans="1:31" x14ac:dyDescent="0.25">
      <c r="A122" s="6">
        <v>3800006957</v>
      </c>
      <c r="B122" s="9" t="s">
        <v>31</v>
      </c>
      <c r="C122" s="9" t="s">
        <v>191</v>
      </c>
      <c r="D122" s="10">
        <v>45306</v>
      </c>
      <c r="E122" s="10">
        <v>45337</v>
      </c>
      <c r="F122" s="9" t="s">
        <v>192</v>
      </c>
      <c r="G122" s="9"/>
      <c r="H122" s="9" t="s">
        <v>34</v>
      </c>
      <c r="I122" s="10">
        <v>45363</v>
      </c>
      <c r="J122" s="9" t="s">
        <v>193</v>
      </c>
      <c r="K122" s="9"/>
      <c r="L122" s="11">
        <v>300</v>
      </c>
      <c r="M122" s="11">
        <v>0</v>
      </c>
      <c r="N122" s="11">
        <v>300</v>
      </c>
      <c r="O122" s="11">
        <v>250</v>
      </c>
      <c r="P122" s="9" t="s">
        <v>36</v>
      </c>
      <c r="Q122" s="11">
        <v>50</v>
      </c>
      <c r="R122" s="11">
        <v>0</v>
      </c>
      <c r="S122" s="11">
        <v>0</v>
      </c>
      <c r="T122" s="11">
        <v>0</v>
      </c>
      <c r="U122" s="11">
        <v>0</v>
      </c>
      <c r="V122" s="11"/>
      <c r="W122" s="11">
        <v>300</v>
      </c>
      <c r="X122" s="11"/>
      <c r="Y122" s="11">
        <v>300</v>
      </c>
      <c r="Z122" s="11"/>
      <c r="AA122" s="11"/>
      <c r="AB122" s="11"/>
      <c r="AC122" s="10">
        <v>45351</v>
      </c>
      <c r="AD122" s="9" t="s">
        <v>37</v>
      </c>
      <c r="AE122" s="15"/>
    </row>
    <row r="123" spans="1:31" x14ac:dyDescent="0.25">
      <c r="A123" s="7">
        <v>3800007806</v>
      </c>
      <c r="B123" t="s">
        <v>31</v>
      </c>
      <c r="C123" t="s">
        <v>191</v>
      </c>
      <c r="D123" s="4">
        <v>45322</v>
      </c>
      <c r="E123" s="4">
        <v>45351</v>
      </c>
      <c r="F123" t="s">
        <v>194</v>
      </c>
      <c r="H123" t="s">
        <v>42</v>
      </c>
      <c r="I123" s="4">
        <v>45363</v>
      </c>
      <c r="J123" t="s">
        <v>195</v>
      </c>
      <c r="L123" s="5">
        <v>190</v>
      </c>
      <c r="M123" s="5">
        <v>0</v>
      </c>
      <c r="N123" s="5">
        <v>190</v>
      </c>
      <c r="O123" s="5">
        <v>190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/>
      <c r="W123" s="5">
        <v>190</v>
      </c>
      <c r="X123" s="5">
        <v>190</v>
      </c>
      <c r="Y123" s="5"/>
      <c r="Z123" s="5"/>
      <c r="AA123" s="5"/>
      <c r="AB123" s="5"/>
      <c r="AC123" s="4"/>
      <c r="AE123" s="16"/>
    </row>
    <row r="124" spans="1:31" x14ac:dyDescent="0.25">
      <c r="A124" s="8">
        <v>3800008849</v>
      </c>
      <c r="B124" s="12" t="s">
        <v>31</v>
      </c>
      <c r="C124" s="12" t="s">
        <v>191</v>
      </c>
      <c r="D124" s="13">
        <v>45351</v>
      </c>
      <c r="E124" s="13">
        <v>45380</v>
      </c>
      <c r="F124" s="12" t="s">
        <v>196</v>
      </c>
      <c r="G124" s="12"/>
      <c r="H124" s="12" t="s">
        <v>50</v>
      </c>
      <c r="I124" s="13"/>
      <c r="J124" s="12"/>
      <c r="K124" s="12"/>
      <c r="L124" s="14">
        <v>495</v>
      </c>
      <c r="M124" s="14">
        <v>0</v>
      </c>
      <c r="N124" s="14">
        <v>495</v>
      </c>
      <c r="O124" s="14">
        <v>495</v>
      </c>
      <c r="P124" s="12"/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495</v>
      </c>
      <c r="W124" s="14"/>
      <c r="X124" s="14"/>
      <c r="Y124" s="14"/>
      <c r="Z124" s="14"/>
      <c r="AA124" s="14"/>
      <c r="AB124" s="14"/>
      <c r="AC124" s="13"/>
      <c r="AD124" s="12"/>
      <c r="AE124" s="17"/>
    </row>
    <row r="125" spans="1:31" x14ac:dyDescent="0.25">
      <c r="A125" s="22" t="s">
        <v>191</v>
      </c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4">
        <f>SUM(L122:L124)</f>
        <v>985</v>
      </c>
      <c r="M125" s="24">
        <f>SUM(M122:M124)</f>
        <v>0</v>
      </c>
      <c r="N125" s="24">
        <f>SUM(N122:N124)</f>
        <v>985</v>
      </c>
      <c r="O125" s="24">
        <f>SUM(O122:O124)</f>
        <v>935</v>
      </c>
      <c r="P125" s="23"/>
      <c r="Q125" s="24">
        <f>SUM(Q122:Q124)</f>
        <v>50</v>
      </c>
      <c r="R125" s="24">
        <f>SUM(R122:R124)</f>
        <v>0</v>
      </c>
      <c r="S125" s="23"/>
      <c r="T125" s="24">
        <f t="shared" ref="T125:AB125" si="19">SUM(T122:T124)</f>
        <v>0</v>
      </c>
      <c r="U125" s="24">
        <f t="shared" si="19"/>
        <v>0</v>
      </c>
      <c r="V125" s="24">
        <f t="shared" si="19"/>
        <v>495</v>
      </c>
      <c r="W125" s="24">
        <f t="shared" si="19"/>
        <v>490</v>
      </c>
      <c r="X125" s="24">
        <f t="shared" si="19"/>
        <v>190</v>
      </c>
      <c r="Y125" s="24">
        <f t="shared" si="19"/>
        <v>300</v>
      </c>
      <c r="Z125" s="24">
        <f t="shared" si="19"/>
        <v>0</v>
      </c>
      <c r="AA125" s="24">
        <f t="shared" si="19"/>
        <v>0</v>
      </c>
      <c r="AB125" s="24">
        <f t="shared" si="19"/>
        <v>0</v>
      </c>
      <c r="AC125" s="23"/>
      <c r="AD125" s="23"/>
      <c r="AE125" s="25"/>
    </row>
    <row r="127" spans="1:31" x14ac:dyDescent="0.25">
      <c r="A127" s="18">
        <v>3800008850</v>
      </c>
      <c r="B127" s="19" t="s">
        <v>31</v>
      </c>
      <c r="C127" s="19" t="s">
        <v>197</v>
      </c>
      <c r="D127" s="26">
        <v>45351</v>
      </c>
      <c r="E127" s="26">
        <v>45380</v>
      </c>
      <c r="F127" s="19" t="s">
        <v>198</v>
      </c>
      <c r="G127" s="19"/>
      <c r="H127" s="19" t="s">
        <v>50</v>
      </c>
      <c r="I127" s="26"/>
      <c r="J127" s="19"/>
      <c r="K127" s="19"/>
      <c r="L127" s="20">
        <v>144</v>
      </c>
      <c r="M127" s="20">
        <v>0</v>
      </c>
      <c r="N127" s="20">
        <v>144</v>
      </c>
      <c r="O127" s="20">
        <v>120</v>
      </c>
      <c r="P127" s="19" t="s">
        <v>36</v>
      </c>
      <c r="Q127" s="20">
        <v>24</v>
      </c>
      <c r="R127" s="20">
        <v>0</v>
      </c>
      <c r="S127" s="20">
        <v>0</v>
      </c>
      <c r="T127" s="20">
        <v>0</v>
      </c>
      <c r="U127" s="20">
        <v>0</v>
      </c>
      <c r="V127" s="20">
        <v>144</v>
      </c>
      <c r="W127" s="20"/>
      <c r="X127" s="20"/>
      <c r="Y127" s="20"/>
      <c r="Z127" s="20"/>
      <c r="AA127" s="20"/>
      <c r="AB127" s="20"/>
      <c r="AC127" s="26"/>
      <c r="AD127" s="19"/>
      <c r="AE127" s="21"/>
    </row>
    <row r="128" spans="1:31" x14ac:dyDescent="0.25">
      <c r="A128" s="22" t="s">
        <v>197</v>
      </c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4">
        <f>SUM(L127:L127)</f>
        <v>144</v>
      </c>
      <c r="M128" s="24">
        <f>SUM(M127:M127)</f>
        <v>0</v>
      </c>
      <c r="N128" s="24">
        <f>SUM(N127:N127)</f>
        <v>144</v>
      </c>
      <c r="O128" s="24">
        <f>SUM(O127:O127)</f>
        <v>120</v>
      </c>
      <c r="P128" s="23"/>
      <c r="Q128" s="24">
        <f>SUM(Q127:Q127)</f>
        <v>24</v>
      </c>
      <c r="R128" s="24">
        <f>SUM(R127:R127)</f>
        <v>0</v>
      </c>
      <c r="S128" s="23"/>
      <c r="T128" s="24">
        <f t="shared" ref="T128:AB128" si="20">SUM(T127:T127)</f>
        <v>0</v>
      </c>
      <c r="U128" s="24">
        <f t="shared" si="20"/>
        <v>0</v>
      </c>
      <c r="V128" s="24">
        <f t="shared" si="20"/>
        <v>144</v>
      </c>
      <c r="W128" s="24">
        <f t="shared" si="20"/>
        <v>0</v>
      </c>
      <c r="X128" s="24">
        <f t="shared" si="20"/>
        <v>0</v>
      </c>
      <c r="Y128" s="24">
        <f t="shared" si="20"/>
        <v>0</v>
      </c>
      <c r="Z128" s="24">
        <f t="shared" si="20"/>
        <v>0</v>
      </c>
      <c r="AA128" s="24">
        <f t="shared" si="20"/>
        <v>0</v>
      </c>
      <c r="AB128" s="24">
        <f t="shared" si="20"/>
        <v>0</v>
      </c>
      <c r="AC128" s="23"/>
      <c r="AD128" s="23"/>
      <c r="AE128" s="25"/>
    </row>
    <row r="130" spans="1:31" x14ac:dyDescent="0.25">
      <c r="A130" s="18">
        <v>3800008851</v>
      </c>
      <c r="B130" s="19" t="s">
        <v>31</v>
      </c>
      <c r="C130" s="19" t="s">
        <v>199</v>
      </c>
      <c r="D130" s="26">
        <v>45351</v>
      </c>
      <c r="E130" s="26">
        <v>45380</v>
      </c>
      <c r="F130" s="19" t="s">
        <v>200</v>
      </c>
      <c r="G130" s="19"/>
      <c r="H130" s="19" t="s">
        <v>50</v>
      </c>
      <c r="I130" s="26"/>
      <c r="J130" s="19"/>
      <c r="K130" s="19"/>
      <c r="L130" s="20">
        <v>204</v>
      </c>
      <c r="M130" s="20">
        <v>0</v>
      </c>
      <c r="N130" s="20">
        <v>204</v>
      </c>
      <c r="O130" s="20">
        <v>170</v>
      </c>
      <c r="P130" s="19" t="s">
        <v>36</v>
      </c>
      <c r="Q130" s="20">
        <v>34</v>
      </c>
      <c r="R130" s="20">
        <v>0</v>
      </c>
      <c r="S130" s="20">
        <v>0</v>
      </c>
      <c r="T130" s="20">
        <v>0</v>
      </c>
      <c r="U130" s="20">
        <v>0</v>
      </c>
      <c r="V130" s="20">
        <v>204</v>
      </c>
      <c r="W130" s="20"/>
      <c r="X130" s="20"/>
      <c r="Y130" s="20"/>
      <c r="Z130" s="20"/>
      <c r="AA130" s="20"/>
      <c r="AB130" s="20"/>
      <c r="AC130" s="26"/>
      <c r="AD130" s="19"/>
      <c r="AE130" s="21"/>
    </row>
    <row r="131" spans="1:31" x14ac:dyDescent="0.25">
      <c r="A131" s="22" t="s">
        <v>199</v>
      </c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4">
        <f>SUM(L130:L130)</f>
        <v>204</v>
      </c>
      <c r="M131" s="24">
        <f>SUM(M130:M130)</f>
        <v>0</v>
      </c>
      <c r="N131" s="24">
        <f>SUM(N130:N130)</f>
        <v>204</v>
      </c>
      <c r="O131" s="24">
        <f>SUM(O130:O130)</f>
        <v>170</v>
      </c>
      <c r="P131" s="23"/>
      <c r="Q131" s="24">
        <f>SUM(Q130:Q130)</f>
        <v>34</v>
      </c>
      <c r="R131" s="24">
        <f>SUM(R130:R130)</f>
        <v>0</v>
      </c>
      <c r="S131" s="23"/>
      <c r="T131" s="24">
        <f t="shared" ref="T131:AB131" si="21">SUM(T130:T130)</f>
        <v>0</v>
      </c>
      <c r="U131" s="24">
        <f t="shared" si="21"/>
        <v>0</v>
      </c>
      <c r="V131" s="24">
        <f t="shared" si="21"/>
        <v>204</v>
      </c>
      <c r="W131" s="24">
        <f t="shared" si="21"/>
        <v>0</v>
      </c>
      <c r="X131" s="24">
        <f t="shared" si="21"/>
        <v>0</v>
      </c>
      <c r="Y131" s="24">
        <f t="shared" si="21"/>
        <v>0</v>
      </c>
      <c r="Z131" s="24">
        <f t="shared" si="21"/>
        <v>0</v>
      </c>
      <c r="AA131" s="24">
        <f t="shared" si="21"/>
        <v>0</v>
      </c>
      <c r="AB131" s="24">
        <f t="shared" si="21"/>
        <v>0</v>
      </c>
      <c r="AC131" s="23"/>
      <c r="AD131" s="23"/>
      <c r="AE131" s="25"/>
    </row>
    <row r="133" spans="1:31" x14ac:dyDescent="0.25">
      <c r="A133" s="6">
        <v>3800008168</v>
      </c>
      <c r="B133" s="9" t="s">
        <v>31</v>
      </c>
      <c r="C133" s="9" t="s">
        <v>201</v>
      </c>
      <c r="D133" s="10">
        <v>45328</v>
      </c>
      <c r="E133" s="10">
        <v>45357</v>
      </c>
      <c r="F133" s="9" t="s">
        <v>202</v>
      </c>
      <c r="G133" s="9"/>
      <c r="H133" s="9" t="s">
        <v>203</v>
      </c>
      <c r="I133" s="10">
        <v>45359</v>
      </c>
      <c r="J133" s="9" t="s">
        <v>122</v>
      </c>
      <c r="K133" s="9"/>
      <c r="L133" s="11">
        <v>2094.52</v>
      </c>
      <c r="M133" s="11">
        <v>0</v>
      </c>
      <c r="N133" s="11">
        <v>2094.52</v>
      </c>
      <c r="O133" s="11">
        <v>1745.43</v>
      </c>
      <c r="P133" s="9" t="s">
        <v>36</v>
      </c>
      <c r="Q133" s="11">
        <v>349.09</v>
      </c>
      <c r="R133" s="11">
        <v>0</v>
      </c>
      <c r="S133" s="11">
        <v>0</v>
      </c>
      <c r="T133" s="11">
        <v>0</v>
      </c>
      <c r="U133" s="11">
        <v>0</v>
      </c>
      <c r="V133" s="11"/>
      <c r="W133" s="11">
        <v>2094.52</v>
      </c>
      <c r="X133" s="11">
        <v>2094.52</v>
      </c>
      <c r="Y133" s="11"/>
      <c r="Z133" s="11"/>
      <c r="AA133" s="11"/>
      <c r="AB133" s="11"/>
      <c r="AC133" s="10"/>
      <c r="AD133" s="9"/>
      <c r="AE133" s="15"/>
    </row>
    <row r="134" spans="1:31" x14ac:dyDescent="0.25">
      <c r="A134" s="7">
        <v>3800008527</v>
      </c>
      <c r="B134" t="s">
        <v>31</v>
      </c>
      <c r="C134" t="s">
        <v>201</v>
      </c>
      <c r="D134" s="4">
        <v>45342</v>
      </c>
      <c r="E134" s="4">
        <v>45371</v>
      </c>
      <c r="F134" t="s">
        <v>204</v>
      </c>
      <c r="H134" t="s">
        <v>205</v>
      </c>
      <c r="I134" s="4">
        <v>45372</v>
      </c>
      <c r="J134" t="s">
        <v>125</v>
      </c>
      <c r="L134" s="5">
        <v>1044.6300000000001</v>
      </c>
      <c r="M134" s="5">
        <v>0</v>
      </c>
      <c r="N134" s="5">
        <v>1044.6300000000001</v>
      </c>
      <c r="O134" s="5">
        <v>870.53</v>
      </c>
      <c r="P134" t="s">
        <v>36</v>
      </c>
      <c r="Q134" s="5">
        <v>174.1</v>
      </c>
      <c r="R134" s="5">
        <v>0</v>
      </c>
      <c r="S134" s="5">
        <v>0</v>
      </c>
      <c r="T134" s="5">
        <v>0</v>
      </c>
      <c r="U134" s="5">
        <v>0</v>
      </c>
      <c r="V134" s="5"/>
      <c r="W134" s="5">
        <v>1044.6300000000001</v>
      </c>
      <c r="X134" s="5">
        <v>1044.6300000000001</v>
      </c>
      <c r="Y134" s="5"/>
      <c r="Z134" s="5"/>
      <c r="AA134" s="5"/>
      <c r="AB134" s="5"/>
      <c r="AC134" s="4"/>
      <c r="AE134" s="16"/>
    </row>
    <row r="135" spans="1:31" x14ac:dyDescent="0.25">
      <c r="A135" s="7">
        <v>3800008838</v>
      </c>
      <c r="B135" t="s">
        <v>31</v>
      </c>
      <c r="C135" t="s">
        <v>201</v>
      </c>
      <c r="D135" s="4">
        <v>45350</v>
      </c>
      <c r="E135" s="4">
        <v>45379</v>
      </c>
      <c r="F135" t="s">
        <v>206</v>
      </c>
      <c r="H135" t="s">
        <v>207</v>
      </c>
      <c r="I135" s="4"/>
      <c r="L135" s="5">
        <v>1509.79</v>
      </c>
      <c r="M135" s="5">
        <v>0</v>
      </c>
      <c r="N135" s="5">
        <v>1509.79</v>
      </c>
      <c r="O135" s="5">
        <v>1258.1600000000001</v>
      </c>
      <c r="P135" t="s">
        <v>36</v>
      </c>
      <c r="Q135" s="5">
        <v>251.63</v>
      </c>
      <c r="R135" s="5">
        <v>0</v>
      </c>
      <c r="S135" s="5">
        <v>0</v>
      </c>
      <c r="T135" s="5">
        <v>0</v>
      </c>
      <c r="U135" s="5">
        <v>0</v>
      </c>
      <c r="V135" s="5">
        <v>1509.79</v>
      </c>
      <c r="W135" s="5"/>
      <c r="X135" s="5"/>
      <c r="Y135" s="5"/>
      <c r="Z135" s="5"/>
      <c r="AA135" s="5"/>
      <c r="AB135" s="5"/>
      <c r="AC135" s="4"/>
      <c r="AE135" s="16"/>
    </row>
    <row r="136" spans="1:31" x14ac:dyDescent="0.25">
      <c r="A136" s="8">
        <v>3800009475</v>
      </c>
      <c r="B136" s="12" t="s">
        <v>31</v>
      </c>
      <c r="C136" s="12" t="s">
        <v>201</v>
      </c>
      <c r="D136" s="13">
        <v>45351</v>
      </c>
      <c r="E136" s="13">
        <v>45380</v>
      </c>
      <c r="F136" s="12" t="s">
        <v>208</v>
      </c>
      <c r="G136" s="12"/>
      <c r="H136" s="12" t="s">
        <v>50</v>
      </c>
      <c r="I136" s="13"/>
      <c r="J136" s="12"/>
      <c r="K136" s="12"/>
      <c r="L136" s="14">
        <v>2225.92</v>
      </c>
      <c r="M136" s="14">
        <v>0</v>
      </c>
      <c r="N136" s="14">
        <v>2225.92</v>
      </c>
      <c r="O136" s="14">
        <v>1854.93</v>
      </c>
      <c r="P136" s="12" t="s">
        <v>36</v>
      </c>
      <c r="Q136" s="14">
        <v>370.99</v>
      </c>
      <c r="R136" s="14">
        <v>0</v>
      </c>
      <c r="S136" s="14">
        <v>0</v>
      </c>
      <c r="T136" s="14">
        <v>0</v>
      </c>
      <c r="U136" s="14">
        <v>0</v>
      </c>
      <c r="V136" s="14">
        <v>2225.92</v>
      </c>
      <c r="W136" s="14"/>
      <c r="X136" s="14"/>
      <c r="Y136" s="14"/>
      <c r="Z136" s="14"/>
      <c r="AA136" s="14"/>
      <c r="AB136" s="14"/>
      <c r="AC136" s="13"/>
      <c r="AD136" s="12"/>
      <c r="AE136" s="17"/>
    </row>
    <row r="137" spans="1:31" x14ac:dyDescent="0.25">
      <c r="A137" s="22" t="s">
        <v>201</v>
      </c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4">
        <f>SUM(L133:L136)</f>
        <v>6874.8600000000006</v>
      </c>
      <c r="M137" s="24">
        <f>SUM(M133:M136)</f>
        <v>0</v>
      </c>
      <c r="N137" s="24">
        <f>SUM(N133:N136)</f>
        <v>6874.8600000000006</v>
      </c>
      <c r="O137" s="24">
        <f>SUM(O133:O136)</f>
        <v>5729.05</v>
      </c>
      <c r="P137" s="23"/>
      <c r="Q137" s="24">
        <f>SUM(Q133:Q136)</f>
        <v>1145.81</v>
      </c>
      <c r="R137" s="24">
        <f>SUM(R133:R136)</f>
        <v>0</v>
      </c>
      <c r="S137" s="23"/>
      <c r="T137" s="24">
        <f t="shared" ref="T137:AB137" si="22">SUM(T133:T136)</f>
        <v>0</v>
      </c>
      <c r="U137" s="24">
        <f t="shared" si="22"/>
        <v>0</v>
      </c>
      <c r="V137" s="24">
        <f t="shared" si="22"/>
        <v>3735.71</v>
      </c>
      <c r="W137" s="24">
        <f t="shared" si="22"/>
        <v>3139.15</v>
      </c>
      <c r="X137" s="24">
        <f t="shared" si="22"/>
        <v>3139.15</v>
      </c>
      <c r="Y137" s="24">
        <f t="shared" si="22"/>
        <v>0</v>
      </c>
      <c r="Z137" s="24">
        <f t="shared" si="22"/>
        <v>0</v>
      </c>
      <c r="AA137" s="24">
        <f t="shared" si="22"/>
        <v>0</v>
      </c>
      <c r="AB137" s="24">
        <f t="shared" si="22"/>
        <v>0</v>
      </c>
      <c r="AC137" s="23"/>
      <c r="AD137" s="23"/>
      <c r="AE137" s="25"/>
    </row>
    <row r="139" spans="1:31" x14ac:dyDescent="0.25">
      <c r="A139" s="18">
        <v>3800008852</v>
      </c>
      <c r="B139" s="19" t="s">
        <v>31</v>
      </c>
      <c r="C139" s="19" t="s">
        <v>209</v>
      </c>
      <c r="D139" s="26">
        <v>45351</v>
      </c>
      <c r="E139" s="26">
        <v>45380</v>
      </c>
      <c r="F139" s="19" t="s">
        <v>210</v>
      </c>
      <c r="G139" s="19"/>
      <c r="H139" s="19" t="s">
        <v>50</v>
      </c>
      <c r="I139" s="26"/>
      <c r="J139" s="19"/>
      <c r="K139" s="19"/>
      <c r="L139" s="20">
        <v>228</v>
      </c>
      <c r="M139" s="20">
        <v>0</v>
      </c>
      <c r="N139" s="20">
        <v>228</v>
      </c>
      <c r="O139" s="20">
        <v>190</v>
      </c>
      <c r="P139" s="19" t="s">
        <v>36</v>
      </c>
      <c r="Q139" s="20">
        <v>38</v>
      </c>
      <c r="R139" s="20">
        <v>0</v>
      </c>
      <c r="S139" s="20">
        <v>0</v>
      </c>
      <c r="T139" s="20">
        <v>0</v>
      </c>
      <c r="U139" s="20">
        <v>0</v>
      </c>
      <c r="V139" s="20">
        <v>228</v>
      </c>
      <c r="W139" s="20"/>
      <c r="X139" s="20"/>
      <c r="Y139" s="20"/>
      <c r="Z139" s="20"/>
      <c r="AA139" s="20"/>
      <c r="AB139" s="20"/>
      <c r="AC139" s="26"/>
      <c r="AD139" s="19"/>
      <c r="AE139" s="21"/>
    </row>
    <row r="140" spans="1:31" x14ac:dyDescent="0.25">
      <c r="A140" s="22" t="s">
        <v>209</v>
      </c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4">
        <f>SUM(L139:L139)</f>
        <v>228</v>
      </c>
      <c r="M140" s="24">
        <f>SUM(M139:M139)</f>
        <v>0</v>
      </c>
      <c r="N140" s="24">
        <f>SUM(N139:N139)</f>
        <v>228</v>
      </c>
      <c r="O140" s="24">
        <f>SUM(O139:O139)</f>
        <v>190</v>
      </c>
      <c r="P140" s="23"/>
      <c r="Q140" s="24">
        <f>SUM(Q139:Q139)</f>
        <v>38</v>
      </c>
      <c r="R140" s="24">
        <f>SUM(R139:R139)</f>
        <v>0</v>
      </c>
      <c r="S140" s="23"/>
      <c r="T140" s="24">
        <f t="shared" ref="T140:AB140" si="23">SUM(T139:T139)</f>
        <v>0</v>
      </c>
      <c r="U140" s="24">
        <f t="shared" si="23"/>
        <v>0</v>
      </c>
      <c r="V140" s="24">
        <f t="shared" si="23"/>
        <v>228</v>
      </c>
      <c r="W140" s="24">
        <f t="shared" si="23"/>
        <v>0</v>
      </c>
      <c r="X140" s="24">
        <f t="shared" si="23"/>
        <v>0</v>
      </c>
      <c r="Y140" s="24">
        <f t="shared" si="23"/>
        <v>0</v>
      </c>
      <c r="Z140" s="24">
        <f t="shared" si="23"/>
        <v>0</v>
      </c>
      <c r="AA140" s="24">
        <f t="shared" si="23"/>
        <v>0</v>
      </c>
      <c r="AB140" s="24">
        <f t="shared" si="23"/>
        <v>0</v>
      </c>
      <c r="AC140" s="23"/>
      <c r="AD140" s="23"/>
      <c r="AE140" s="25"/>
    </row>
    <row r="142" spans="1:31" x14ac:dyDescent="0.25">
      <c r="A142" s="18">
        <v>3800007807</v>
      </c>
      <c r="B142" s="19" t="s">
        <v>31</v>
      </c>
      <c r="C142" s="19" t="s">
        <v>211</v>
      </c>
      <c r="D142" s="26">
        <v>45322</v>
      </c>
      <c r="E142" s="26">
        <v>45351</v>
      </c>
      <c r="F142" s="19" t="s">
        <v>212</v>
      </c>
      <c r="G142" s="19"/>
      <c r="H142" s="19" t="s">
        <v>42</v>
      </c>
      <c r="I142" s="26">
        <v>45355</v>
      </c>
      <c r="J142" s="19" t="s">
        <v>40</v>
      </c>
      <c r="K142" s="19"/>
      <c r="L142" s="20">
        <v>120</v>
      </c>
      <c r="M142" s="20">
        <v>0</v>
      </c>
      <c r="N142" s="20">
        <v>120</v>
      </c>
      <c r="O142" s="20">
        <v>100</v>
      </c>
      <c r="P142" s="19" t="s">
        <v>36</v>
      </c>
      <c r="Q142" s="20">
        <v>20</v>
      </c>
      <c r="R142" s="20">
        <v>0</v>
      </c>
      <c r="S142" s="20">
        <v>0</v>
      </c>
      <c r="T142" s="20">
        <v>0</v>
      </c>
      <c r="U142" s="20">
        <v>0</v>
      </c>
      <c r="V142" s="20"/>
      <c r="W142" s="20">
        <v>120</v>
      </c>
      <c r="X142" s="20">
        <v>120</v>
      </c>
      <c r="Y142" s="20"/>
      <c r="Z142" s="20"/>
      <c r="AA142" s="20"/>
      <c r="AB142" s="20"/>
      <c r="AC142" s="26">
        <v>45351</v>
      </c>
      <c r="AD142" s="19" t="s">
        <v>37</v>
      </c>
      <c r="AE142" s="21"/>
    </row>
    <row r="143" spans="1:31" x14ac:dyDescent="0.25">
      <c r="A143" s="22" t="s">
        <v>211</v>
      </c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4">
        <f>SUM(L142:L142)</f>
        <v>120</v>
      </c>
      <c r="M143" s="24">
        <f>SUM(M142:M142)</f>
        <v>0</v>
      </c>
      <c r="N143" s="24">
        <f>SUM(N142:N142)</f>
        <v>120</v>
      </c>
      <c r="O143" s="24">
        <f>SUM(O142:O142)</f>
        <v>100</v>
      </c>
      <c r="P143" s="23"/>
      <c r="Q143" s="24">
        <f>SUM(Q142:Q142)</f>
        <v>20</v>
      </c>
      <c r="R143" s="24">
        <f>SUM(R142:R142)</f>
        <v>0</v>
      </c>
      <c r="S143" s="23"/>
      <c r="T143" s="24">
        <f t="shared" ref="T143:AB143" si="24">SUM(T142:T142)</f>
        <v>0</v>
      </c>
      <c r="U143" s="24">
        <f t="shared" si="24"/>
        <v>0</v>
      </c>
      <c r="V143" s="24">
        <f t="shared" si="24"/>
        <v>0</v>
      </c>
      <c r="W143" s="24">
        <f t="shared" si="24"/>
        <v>120</v>
      </c>
      <c r="X143" s="24">
        <f t="shared" si="24"/>
        <v>120</v>
      </c>
      <c r="Y143" s="24">
        <f t="shared" si="24"/>
        <v>0</v>
      </c>
      <c r="Z143" s="24">
        <f t="shared" si="24"/>
        <v>0</v>
      </c>
      <c r="AA143" s="24">
        <f t="shared" si="24"/>
        <v>0</v>
      </c>
      <c r="AB143" s="24">
        <f t="shared" si="24"/>
        <v>0</v>
      </c>
      <c r="AC143" s="23"/>
      <c r="AD143" s="23"/>
      <c r="AE143" s="25"/>
    </row>
    <row r="145" spans="1:31" x14ac:dyDescent="0.25">
      <c r="A145" s="18">
        <v>3800007808</v>
      </c>
      <c r="B145" s="19" t="s">
        <v>31</v>
      </c>
      <c r="C145" s="19" t="s">
        <v>213</v>
      </c>
      <c r="D145" s="26">
        <v>45322</v>
      </c>
      <c r="E145" s="26">
        <v>45351</v>
      </c>
      <c r="F145" s="19" t="s">
        <v>214</v>
      </c>
      <c r="G145" s="19"/>
      <c r="H145" s="19" t="s">
        <v>42</v>
      </c>
      <c r="I145" s="26">
        <v>45358</v>
      </c>
      <c r="J145" s="19" t="s">
        <v>40</v>
      </c>
      <c r="K145" s="19"/>
      <c r="L145" s="20">
        <v>168</v>
      </c>
      <c r="M145" s="20">
        <v>0</v>
      </c>
      <c r="N145" s="20">
        <v>168</v>
      </c>
      <c r="O145" s="20">
        <v>140</v>
      </c>
      <c r="P145" s="19" t="s">
        <v>36</v>
      </c>
      <c r="Q145" s="20">
        <v>28</v>
      </c>
      <c r="R145" s="20">
        <v>0</v>
      </c>
      <c r="S145" s="20">
        <v>0</v>
      </c>
      <c r="T145" s="20">
        <v>0</v>
      </c>
      <c r="U145" s="20">
        <v>0</v>
      </c>
      <c r="V145" s="20"/>
      <c r="W145" s="20">
        <v>168</v>
      </c>
      <c r="X145" s="20">
        <v>168</v>
      </c>
      <c r="Y145" s="20"/>
      <c r="Z145" s="20"/>
      <c r="AA145" s="20"/>
      <c r="AB145" s="20"/>
      <c r="AC145" s="26">
        <v>45351</v>
      </c>
      <c r="AD145" s="19" t="s">
        <v>37</v>
      </c>
      <c r="AE145" s="21"/>
    </row>
    <row r="146" spans="1:31" x14ac:dyDescent="0.25">
      <c r="A146" s="22" t="s">
        <v>213</v>
      </c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4">
        <f>SUM(L145:L145)</f>
        <v>168</v>
      </c>
      <c r="M146" s="24">
        <f>SUM(M145:M145)</f>
        <v>0</v>
      </c>
      <c r="N146" s="24">
        <f>SUM(N145:N145)</f>
        <v>168</v>
      </c>
      <c r="O146" s="24">
        <f>SUM(O145:O145)</f>
        <v>140</v>
      </c>
      <c r="P146" s="23"/>
      <c r="Q146" s="24">
        <f>SUM(Q145:Q145)</f>
        <v>28</v>
      </c>
      <c r="R146" s="24">
        <f>SUM(R145:R145)</f>
        <v>0</v>
      </c>
      <c r="S146" s="23"/>
      <c r="T146" s="24">
        <f t="shared" ref="T146:AB146" si="25">SUM(T145:T145)</f>
        <v>0</v>
      </c>
      <c r="U146" s="24">
        <f t="shared" si="25"/>
        <v>0</v>
      </c>
      <c r="V146" s="24">
        <f t="shared" si="25"/>
        <v>0</v>
      </c>
      <c r="W146" s="24">
        <f t="shared" si="25"/>
        <v>168</v>
      </c>
      <c r="X146" s="24">
        <f t="shared" si="25"/>
        <v>168</v>
      </c>
      <c r="Y146" s="24">
        <f t="shared" si="25"/>
        <v>0</v>
      </c>
      <c r="Z146" s="24">
        <f t="shared" si="25"/>
        <v>0</v>
      </c>
      <c r="AA146" s="24">
        <f t="shared" si="25"/>
        <v>0</v>
      </c>
      <c r="AB146" s="24">
        <f t="shared" si="25"/>
        <v>0</v>
      </c>
      <c r="AC146" s="23"/>
      <c r="AD146" s="23"/>
      <c r="AE146" s="25"/>
    </row>
    <row r="148" spans="1:31" x14ac:dyDescent="0.25">
      <c r="A148" s="6">
        <v>3800002308</v>
      </c>
      <c r="B148" s="9" t="s">
        <v>31</v>
      </c>
      <c r="C148" s="9" t="s">
        <v>215</v>
      </c>
      <c r="D148" s="10">
        <v>45230</v>
      </c>
      <c r="E148" s="10">
        <v>45294</v>
      </c>
      <c r="F148" s="9" t="s">
        <v>216</v>
      </c>
      <c r="G148" s="9"/>
      <c r="H148" s="9" t="s">
        <v>217</v>
      </c>
      <c r="I148" s="10"/>
      <c r="J148" s="9"/>
      <c r="K148" s="9"/>
      <c r="L148" s="11">
        <v>113.86</v>
      </c>
      <c r="M148" s="11">
        <v>0</v>
      </c>
      <c r="N148" s="11">
        <v>113.86</v>
      </c>
      <c r="O148" s="11">
        <v>113.86</v>
      </c>
      <c r="P148" s="9" t="s">
        <v>36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/>
      <c r="W148" s="11">
        <v>113.86</v>
      </c>
      <c r="X148" s="11"/>
      <c r="Y148" s="11"/>
      <c r="Z148" s="11"/>
      <c r="AA148" s="11">
        <v>113.86</v>
      </c>
      <c r="AB148" s="11"/>
      <c r="AC148" s="10">
        <v>45341</v>
      </c>
      <c r="AD148" s="9" t="s">
        <v>160</v>
      </c>
      <c r="AE148" s="15"/>
    </row>
    <row r="149" spans="1:31" x14ac:dyDescent="0.25">
      <c r="A149" s="7">
        <v>3800004007</v>
      </c>
      <c r="B149" t="s">
        <v>31</v>
      </c>
      <c r="C149" t="s">
        <v>215</v>
      </c>
      <c r="D149" s="4">
        <v>45260</v>
      </c>
      <c r="E149" s="4">
        <v>45290</v>
      </c>
      <c r="F149" t="s">
        <v>218</v>
      </c>
      <c r="H149" t="s">
        <v>219</v>
      </c>
      <c r="I149" s="4"/>
      <c r="L149" s="5">
        <v>122.14</v>
      </c>
      <c r="M149" s="5">
        <v>0</v>
      </c>
      <c r="N149" s="5">
        <v>122.14</v>
      </c>
      <c r="O149" s="5">
        <v>122.14</v>
      </c>
      <c r="P149" t="s">
        <v>36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/>
      <c r="W149" s="5">
        <v>122.14</v>
      </c>
      <c r="X149" s="5"/>
      <c r="Y149" s="5"/>
      <c r="Z149" s="5">
        <v>122.14</v>
      </c>
      <c r="AA149" s="5"/>
      <c r="AB149" s="5"/>
      <c r="AC149" s="4">
        <v>45341</v>
      </c>
      <c r="AD149" t="s">
        <v>160</v>
      </c>
      <c r="AE149" s="16"/>
    </row>
    <row r="150" spans="1:31" x14ac:dyDescent="0.25">
      <c r="A150" s="7">
        <v>3800007645</v>
      </c>
      <c r="B150" t="s">
        <v>31</v>
      </c>
      <c r="C150" t="s">
        <v>215</v>
      </c>
      <c r="D150" s="4">
        <v>45322</v>
      </c>
      <c r="E150" s="4">
        <v>45352</v>
      </c>
      <c r="F150" t="s">
        <v>220</v>
      </c>
      <c r="H150" t="s">
        <v>221</v>
      </c>
      <c r="I150" s="4">
        <v>45355</v>
      </c>
      <c r="J150" t="s">
        <v>222</v>
      </c>
      <c r="L150" s="5">
        <v>1773.73</v>
      </c>
      <c r="M150" s="5">
        <v>0</v>
      </c>
      <c r="N150" s="5">
        <v>1773.73</v>
      </c>
      <c r="O150" s="5">
        <v>1478.11</v>
      </c>
      <c r="P150" t="s">
        <v>36</v>
      </c>
      <c r="Q150" s="5">
        <v>295.62</v>
      </c>
      <c r="R150" s="5">
        <v>0</v>
      </c>
      <c r="S150" s="5">
        <v>0</v>
      </c>
      <c r="T150" s="5">
        <v>0</v>
      </c>
      <c r="U150" s="5">
        <v>0</v>
      </c>
      <c r="V150" s="5"/>
      <c r="W150" s="5">
        <v>1773.73</v>
      </c>
      <c r="X150" s="5">
        <v>1773.73</v>
      </c>
      <c r="Y150" s="5"/>
      <c r="Z150" s="5"/>
      <c r="AA150" s="5"/>
      <c r="AB150" s="5"/>
      <c r="AC150" s="4"/>
      <c r="AE150" s="16"/>
    </row>
    <row r="151" spans="1:31" x14ac:dyDescent="0.25">
      <c r="A151" s="7">
        <v>3800007643</v>
      </c>
      <c r="B151" t="s">
        <v>31</v>
      </c>
      <c r="C151" t="s">
        <v>215</v>
      </c>
      <c r="D151" s="4">
        <v>45322</v>
      </c>
      <c r="E151" s="4">
        <v>45352</v>
      </c>
      <c r="F151" t="s">
        <v>223</v>
      </c>
      <c r="H151" t="s">
        <v>224</v>
      </c>
      <c r="I151" s="4">
        <v>45355</v>
      </c>
      <c r="J151" t="s">
        <v>225</v>
      </c>
      <c r="L151" s="5">
        <v>105.19</v>
      </c>
      <c r="M151" s="5">
        <v>0</v>
      </c>
      <c r="N151" s="5">
        <v>105.19</v>
      </c>
      <c r="O151" s="5">
        <v>87.66</v>
      </c>
      <c r="P151" t="s">
        <v>36</v>
      </c>
      <c r="Q151" s="5">
        <v>17.53</v>
      </c>
      <c r="R151" s="5">
        <v>0</v>
      </c>
      <c r="S151" s="5">
        <v>0</v>
      </c>
      <c r="T151" s="5">
        <v>0</v>
      </c>
      <c r="U151" s="5">
        <v>0</v>
      </c>
      <c r="V151" s="5"/>
      <c r="W151" s="5">
        <v>105.19</v>
      </c>
      <c r="X151" s="5">
        <v>105.19</v>
      </c>
      <c r="Y151" s="5"/>
      <c r="Z151" s="5"/>
      <c r="AA151" s="5"/>
      <c r="AB151" s="5"/>
      <c r="AC151" s="4"/>
      <c r="AE151" s="16"/>
    </row>
    <row r="152" spans="1:31" x14ac:dyDescent="0.25">
      <c r="A152" s="7">
        <v>3800007652</v>
      </c>
      <c r="B152" t="s">
        <v>31</v>
      </c>
      <c r="C152" t="s">
        <v>215</v>
      </c>
      <c r="D152" s="4">
        <v>45322</v>
      </c>
      <c r="E152" s="4">
        <v>45352</v>
      </c>
      <c r="F152" t="s">
        <v>226</v>
      </c>
      <c r="H152" t="s">
        <v>227</v>
      </c>
      <c r="I152" s="4">
        <v>45355</v>
      </c>
      <c r="J152" t="s">
        <v>228</v>
      </c>
      <c r="L152" s="5">
        <v>144.96</v>
      </c>
      <c r="M152" s="5">
        <v>0</v>
      </c>
      <c r="N152" s="5">
        <v>144.96</v>
      </c>
      <c r="O152" s="5">
        <v>120.8</v>
      </c>
      <c r="P152" t="s">
        <v>36</v>
      </c>
      <c r="Q152" s="5">
        <v>24.16</v>
      </c>
      <c r="R152" s="5">
        <v>0</v>
      </c>
      <c r="S152" s="5">
        <v>0</v>
      </c>
      <c r="T152" s="5">
        <v>0</v>
      </c>
      <c r="U152" s="5">
        <v>0</v>
      </c>
      <c r="V152" s="5"/>
      <c r="W152" s="5">
        <v>144.96</v>
      </c>
      <c r="X152" s="5">
        <v>144.96</v>
      </c>
      <c r="Y152" s="5"/>
      <c r="Z152" s="5"/>
      <c r="AA152" s="5"/>
      <c r="AB152" s="5"/>
      <c r="AC152" s="4"/>
      <c r="AE152" s="16"/>
    </row>
    <row r="153" spans="1:31" x14ac:dyDescent="0.25">
      <c r="A153" s="7">
        <v>3800007651</v>
      </c>
      <c r="B153" t="s">
        <v>31</v>
      </c>
      <c r="C153" t="s">
        <v>215</v>
      </c>
      <c r="D153" s="4">
        <v>45322</v>
      </c>
      <c r="E153" s="4">
        <v>45352</v>
      </c>
      <c r="F153" t="s">
        <v>229</v>
      </c>
      <c r="H153" t="s">
        <v>230</v>
      </c>
      <c r="I153" s="4">
        <v>45355</v>
      </c>
      <c r="J153" t="s">
        <v>231</v>
      </c>
      <c r="L153" s="5">
        <v>1470.78</v>
      </c>
      <c r="M153" s="5">
        <v>0</v>
      </c>
      <c r="N153" s="5">
        <v>1470.78</v>
      </c>
      <c r="O153" s="5">
        <v>1225.6500000000001</v>
      </c>
      <c r="P153" t="s">
        <v>36</v>
      </c>
      <c r="Q153" s="5">
        <v>245.13</v>
      </c>
      <c r="R153" s="5">
        <v>0</v>
      </c>
      <c r="S153" s="5">
        <v>0</v>
      </c>
      <c r="T153" s="5">
        <v>0</v>
      </c>
      <c r="U153" s="5">
        <v>0</v>
      </c>
      <c r="V153" s="5"/>
      <c r="W153" s="5">
        <v>1470.78</v>
      </c>
      <c r="X153" s="5">
        <v>1470.78</v>
      </c>
      <c r="Y153" s="5"/>
      <c r="Z153" s="5"/>
      <c r="AA153" s="5"/>
      <c r="AB153" s="5"/>
      <c r="AC153" s="4"/>
      <c r="AE153" s="16"/>
    </row>
    <row r="154" spans="1:31" x14ac:dyDescent="0.25">
      <c r="A154" s="7">
        <v>3800007656</v>
      </c>
      <c r="B154" t="s">
        <v>31</v>
      </c>
      <c r="C154" t="s">
        <v>215</v>
      </c>
      <c r="D154" s="4">
        <v>45322</v>
      </c>
      <c r="E154" s="4">
        <v>45352</v>
      </c>
      <c r="F154" t="s">
        <v>232</v>
      </c>
      <c r="H154" t="s">
        <v>233</v>
      </c>
      <c r="I154" s="4">
        <v>45355</v>
      </c>
      <c r="J154" t="s">
        <v>234</v>
      </c>
      <c r="L154" s="5">
        <v>604.84</v>
      </c>
      <c r="M154" s="5">
        <v>0</v>
      </c>
      <c r="N154" s="5">
        <v>604.84</v>
      </c>
      <c r="O154" s="5">
        <v>504.03</v>
      </c>
      <c r="P154" t="s">
        <v>36</v>
      </c>
      <c r="Q154" s="5">
        <v>100.81</v>
      </c>
      <c r="R154" s="5">
        <v>0</v>
      </c>
      <c r="S154" s="5">
        <v>0</v>
      </c>
      <c r="T154" s="5">
        <v>0</v>
      </c>
      <c r="U154" s="5">
        <v>0</v>
      </c>
      <c r="V154" s="5"/>
      <c r="W154" s="5">
        <v>604.84</v>
      </c>
      <c r="X154" s="5">
        <v>604.84</v>
      </c>
      <c r="Y154" s="5"/>
      <c r="Z154" s="5"/>
      <c r="AA154" s="5"/>
      <c r="AB154" s="5"/>
      <c r="AC154" s="4"/>
      <c r="AE154" s="16"/>
    </row>
    <row r="155" spans="1:31" x14ac:dyDescent="0.25">
      <c r="A155" s="7">
        <v>3800007648</v>
      </c>
      <c r="B155" t="s">
        <v>31</v>
      </c>
      <c r="C155" t="s">
        <v>215</v>
      </c>
      <c r="D155" s="4">
        <v>45322</v>
      </c>
      <c r="E155" s="4">
        <v>45352</v>
      </c>
      <c r="F155" t="s">
        <v>235</v>
      </c>
      <c r="H155" t="s">
        <v>236</v>
      </c>
      <c r="I155" s="4">
        <v>45355</v>
      </c>
      <c r="J155" t="s">
        <v>237</v>
      </c>
      <c r="L155" s="5">
        <v>246.36</v>
      </c>
      <c r="M155" s="5">
        <v>0</v>
      </c>
      <c r="N155" s="5">
        <v>246.36</v>
      </c>
      <c r="O155" s="5">
        <v>205.3</v>
      </c>
      <c r="P155" t="s">
        <v>36</v>
      </c>
      <c r="Q155" s="5">
        <v>41.06</v>
      </c>
      <c r="R155" s="5">
        <v>0</v>
      </c>
      <c r="S155" s="5">
        <v>0</v>
      </c>
      <c r="T155" s="5">
        <v>0</v>
      </c>
      <c r="U155" s="5">
        <v>0</v>
      </c>
      <c r="V155" s="5"/>
      <c r="W155" s="5">
        <v>246.36</v>
      </c>
      <c r="X155" s="5">
        <v>246.36</v>
      </c>
      <c r="Y155" s="5"/>
      <c r="Z155" s="5"/>
      <c r="AA155" s="5"/>
      <c r="AB155" s="5"/>
      <c r="AC155" s="4"/>
      <c r="AE155" s="16"/>
    </row>
    <row r="156" spans="1:31" x14ac:dyDescent="0.25">
      <c r="A156" s="7">
        <v>3800007649</v>
      </c>
      <c r="B156" t="s">
        <v>31</v>
      </c>
      <c r="C156" t="s">
        <v>215</v>
      </c>
      <c r="D156" s="4">
        <v>45322</v>
      </c>
      <c r="E156" s="4">
        <v>45352</v>
      </c>
      <c r="F156" t="s">
        <v>238</v>
      </c>
      <c r="H156" t="s">
        <v>239</v>
      </c>
      <c r="I156" s="4">
        <v>45355</v>
      </c>
      <c r="J156" t="s">
        <v>240</v>
      </c>
      <c r="L156" s="5">
        <v>1045.52</v>
      </c>
      <c r="M156" s="5">
        <v>0</v>
      </c>
      <c r="N156" s="5">
        <v>1045.52</v>
      </c>
      <c r="O156" s="5">
        <v>871.27</v>
      </c>
      <c r="P156" t="s">
        <v>36</v>
      </c>
      <c r="Q156" s="5">
        <v>174.25</v>
      </c>
      <c r="R156" s="5">
        <v>0</v>
      </c>
      <c r="S156" s="5">
        <v>0</v>
      </c>
      <c r="T156" s="5">
        <v>0</v>
      </c>
      <c r="U156" s="5">
        <v>0</v>
      </c>
      <c r="V156" s="5"/>
      <c r="W156" s="5">
        <v>1045.52</v>
      </c>
      <c r="X156" s="5">
        <v>1045.52</v>
      </c>
      <c r="Y156" s="5"/>
      <c r="Z156" s="5"/>
      <c r="AA156" s="5"/>
      <c r="AB156" s="5"/>
      <c r="AC156" s="4"/>
      <c r="AE156" s="16"/>
    </row>
    <row r="157" spans="1:31" x14ac:dyDescent="0.25">
      <c r="A157" s="7">
        <v>3800007650</v>
      </c>
      <c r="B157" t="s">
        <v>31</v>
      </c>
      <c r="C157" t="s">
        <v>215</v>
      </c>
      <c r="D157" s="4">
        <v>45322</v>
      </c>
      <c r="E157" s="4">
        <v>45352</v>
      </c>
      <c r="F157" t="s">
        <v>241</v>
      </c>
      <c r="H157" t="s">
        <v>242</v>
      </c>
      <c r="I157" s="4">
        <v>45355</v>
      </c>
      <c r="J157" t="s">
        <v>243</v>
      </c>
      <c r="L157" s="5">
        <v>943.69</v>
      </c>
      <c r="M157" s="5">
        <v>0</v>
      </c>
      <c r="N157" s="5">
        <v>943.69</v>
      </c>
      <c r="O157" s="5">
        <v>786.41</v>
      </c>
      <c r="P157" t="s">
        <v>36</v>
      </c>
      <c r="Q157" s="5">
        <v>157.28</v>
      </c>
      <c r="R157" s="5">
        <v>0</v>
      </c>
      <c r="S157" s="5">
        <v>0</v>
      </c>
      <c r="T157" s="5">
        <v>0</v>
      </c>
      <c r="U157" s="5">
        <v>0</v>
      </c>
      <c r="V157" s="5"/>
      <c r="W157" s="5">
        <v>943.69</v>
      </c>
      <c r="X157" s="5">
        <v>943.69</v>
      </c>
      <c r="Y157" s="5"/>
      <c r="Z157" s="5"/>
      <c r="AA157" s="5"/>
      <c r="AB157" s="5"/>
      <c r="AC157" s="4"/>
      <c r="AE157" s="16"/>
    </row>
    <row r="158" spans="1:31" x14ac:dyDescent="0.25">
      <c r="A158" s="7">
        <v>3800007660</v>
      </c>
      <c r="B158" t="s">
        <v>31</v>
      </c>
      <c r="C158" t="s">
        <v>215</v>
      </c>
      <c r="D158" s="4">
        <v>45322</v>
      </c>
      <c r="E158" s="4">
        <v>45352</v>
      </c>
      <c r="F158" t="s">
        <v>244</v>
      </c>
      <c r="H158" t="s">
        <v>245</v>
      </c>
      <c r="I158" s="4">
        <v>45355</v>
      </c>
      <c r="J158" t="s">
        <v>246</v>
      </c>
      <c r="L158" s="5">
        <v>1490.03</v>
      </c>
      <c r="M158" s="5">
        <v>0</v>
      </c>
      <c r="N158" s="5">
        <v>1490.03</v>
      </c>
      <c r="O158" s="5">
        <v>1241.69</v>
      </c>
      <c r="P158" t="s">
        <v>36</v>
      </c>
      <c r="Q158" s="5">
        <v>248.34</v>
      </c>
      <c r="R158" s="5">
        <v>0</v>
      </c>
      <c r="S158" s="5">
        <v>0</v>
      </c>
      <c r="T158" s="5">
        <v>0</v>
      </c>
      <c r="U158" s="5">
        <v>0</v>
      </c>
      <c r="V158" s="5"/>
      <c r="W158" s="5">
        <v>1490.03</v>
      </c>
      <c r="X158" s="5">
        <v>1490.03</v>
      </c>
      <c r="Y158" s="5"/>
      <c r="Z158" s="5"/>
      <c r="AA158" s="5"/>
      <c r="AB158" s="5"/>
      <c r="AC158" s="4"/>
      <c r="AE158" s="16"/>
    </row>
    <row r="159" spans="1:31" x14ac:dyDescent="0.25">
      <c r="A159" s="7">
        <v>3800007644</v>
      </c>
      <c r="B159" t="s">
        <v>31</v>
      </c>
      <c r="C159" t="s">
        <v>215</v>
      </c>
      <c r="D159" s="4">
        <v>45322</v>
      </c>
      <c r="E159" s="4">
        <v>45352</v>
      </c>
      <c r="F159" t="s">
        <v>247</v>
      </c>
      <c r="H159" t="s">
        <v>248</v>
      </c>
      <c r="I159" s="4">
        <v>45355</v>
      </c>
      <c r="J159" t="s">
        <v>249</v>
      </c>
      <c r="L159" s="5">
        <v>223.81</v>
      </c>
      <c r="M159" s="5">
        <v>0</v>
      </c>
      <c r="N159" s="5">
        <v>223.81</v>
      </c>
      <c r="O159" s="5">
        <v>186.51</v>
      </c>
      <c r="P159" t="s">
        <v>36</v>
      </c>
      <c r="Q159" s="5">
        <v>37.299999999999997</v>
      </c>
      <c r="R159" s="5">
        <v>0</v>
      </c>
      <c r="S159" s="5">
        <v>0</v>
      </c>
      <c r="T159" s="5">
        <v>0</v>
      </c>
      <c r="U159" s="5">
        <v>0</v>
      </c>
      <c r="V159" s="5"/>
      <c r="W159" s="5">
        <v>223.81</v>
      </c>
      <c r="X159" s="5">
        <v>223.81</v>
      </c>
      <c r="Y159" s="5"/>
      <c r="Z159" s="5"/>
      <c r="AA159" s="5"/>
      <c r="AB159" s="5"/>
      <c r="AC159" s="4"/>
      <c r="AE159" s="16"/>
    </row>
    <row r="160" spans="1:31" x14ac:dyDescent="0.25">
      <c r="A160" s="7">
        <v>3800007658</v>
      </c>
      <c r="B160" t="s">
        <v>31</v>
      </c>
      <c r="C160" t="s">
        <v>215</v>
      </c>
      <c r="D160" s="4">
        <v>45322</v>
      </c>
      <c r="E160" s="4">
        <v>45352</v>
      </c>
      <c r="F160" t="s">
        <v>250</v>
      </c>
      <c r="H160" t="s">
        <v>251</v>
      </c>
      <c r="I160" s="4">
        <v>45355</v>
      </c>
      <c r="J160" t="s">
        <v>252</v>
      </c>
      <c r="L160" s="5">
        <v>811.06</v>
      </c>
      <c r="M160" s="5">
        <v>0</v>
      </c>
      <c r="N160" s="5">
        <v>811.06</v>
      </c>
      <c r="O160" s="5">
        <v>675.88</v>
      </c>
      <c r="P160" t="s">
        <v>36</v>
      </c>
      <c r="Q160" s="5">
        <v>135.18</v>
      </c>
      <c r="R160" s="5">
        <v>0</v>
      </c>
      <c r="S160" s="5">
        <v>0</v>
      </c>
      <c r="T160" s="5">
        <v>0</v>
      </c>
      <c r="U160" s="5">
        <v>0</v>
      </c>
      <c r="V160" s="5"/>
      <c r="W160" s="5">
        <v>811.06</v>
      </c>
      <c r="X160" s="5">
        <v>811.06</v>
      </c>
      <c r="Y160" s="5"/>
      <c r="Z160" s="5"/>
      <c r="AA160" s="5"/>
      <c r="AB160" s="5"/>
      <c r="AC160" s="4"/>
      <c r="AE160" s="16"/>
    </row>
    <row r="161" spans="1:31" x14ac:dyDescent="0.25">
      <c r="A161" s="7">
        <v>3800007646</v>
      </c>
      <c r="B161" t="s">
        <v>31</v>
      </c>
      <c r="C161" t="s">
        <v>215</v>
      </c>
      <c r="D161" s="4">
        <v>45322</v>
      </c>
      <c r="E161" s="4">
        <v>45352</v>
      </c>
      <c r="F161" t="s">
        <v>253</v>
      </c>
      <c r="H161" t="s">
        <v>254</v>
      </c>
      <c r="I161" s="4">
        <v>45355</v>
      </c>
      <c r="J161" t="s">
        <v>255</v>
      </c>
      <c r="L161" s="5">
        <v>943.01</v>
      </c>
      <c r="M161" s="5">
        <v>0</v>
      </c>
      <c r="N161" s="5">
        <v>943.01</v>
      </c>
      <c r="O161" s="5">
        <v>785.84</v>
      </c>
      <c r="P161" t="s">
        <v>36</v>
      </c>
      <c r="Q161" s="5">
        <v>157.16999999999999</v>
      </c>
      <c r="R161" s="5">
        <v>0</v>
      </c>
      <c r="S161" s="5">
        <v>0</v>
      </c>
      <c r="T161" s="5">
        <v>0</v>
      </c>
      <c r="U161" s="5">
        <v>0</v>
      </c>
      <c r="V161" s="5"/>
      <c r="W161" s="5">
        <v>943.01</v>
      </c>
      <c r="X161" s="5">
        <v>943.01</v>
      </c>
      <c r="Y161" s="5"/>
      <c r="Z161" s="5"/>
      <c r="AA161" s="5"/>
      <c r="AB161" s="5"/>
      <c r="AC161" s="4"/>
      <c r="AE161" s="16"/>
    </row>
    <row r="162" spans="1:31" x14ac:dyDescent="0.25">
      <c r="A162" s="7">
        <v>3800007653</v>
      </c>
      <c r="B162" t="s">
        <v>31</v>
      </c>
      <c r="C162" t="s">
        <v>215</v>
      </c>
      <c r="D162" s="4">
        <v>45322</v>
      </c>
      <c r="E162" s="4">
        <v>45352</v>
      </c>
      <c r="F162" t="s">
        <v>256</v>
      </c>
      <c r="H162" t="s">
        <v>257</v>
      </c>
      <c r="I162" s="4">
        <v>45355</v>
      </c>
      <c r="J162" t="s">
        <v>258</v>
      </c>
      <c r="L162" s="5">
        <v>1358.47</v>
      </c>
      <c r="M162" s="5">
        <v>0</v>
      </c>
      <c r="N162" s="5">
        <v>1358.47</v>
      </c>
      <c r="O162" s="5">
        <v>1132.06</v>
      </c>
      <c r="P162" t="s">
        <v>36</v>
      </c>
      <c r="Q162" s="5">
        <v>226.41</v>
      </c>
      <c r="R162" s="5">
        <v>0</v>
      </c>
      <c r="S162" s="5">
        <v>0</v>
      </c>
      <c r="T162" s="5">
        <v>0</v>
      </c>
      <c r="U162" s="5">
        <v>0</v>
      </c>
      <c r="V162" s="5"/>
      <c r="W162" s="5">
        <v>1358.47</v>
      </c>
      <c r="X162" s="5">
        <v>1358.47</v>
      </c>
      <c r="Y162" s="5"/>
      <c r="Z162" s="5"/>
      <c r="AA162" s="5"/>
      <c r="AB162" s="5"/>
      <c r="AC162" s="4"/>
      <c r="AE162" s="16"/>
    </row>
    <row r="163" spans="1:31" x14ac:dyDescent="0.25">
      <c r="A163" s="7">
        <v>3800007640</v>
      </c>
      <c r="B163" t="s">
        <v>31</v>
      </c>
      <c r="C163" t="s">
        <v>215</v>
      </c>
      <c r="D163" s="4">
        <v>45322</v>
      </c>
      <c r="E163" s="4">
        <v>45352</v>
      </c>
      <c r="F163" t="s">
        <v>259</v>
      </c>
      <c r="H163" t="s">
        <v>260</v>
      </c>
      <c r="I163" s="4">
        <v>45355</v>
      </c>
      <c r="J163" t="s">
        <v>261</v>
      </c>
      <c r="L163" s="5">
        <v>1133.1500000000001</v>
      </c>
      <c r="M163" s="5">
        <v>0</v>
      </c>
      <c r="N163" s="5">
        <v>1133.1500000000001</v>
      </c>
      <c r="O163" s="5">
        <v>944.29</v>
      </c>
      <c r="P163" t="s">
        <v>36</v>
      </c>
      <c r="Q163" s="5">
        <v>188.86</v>
      </c>
      <c r="R163" s="5">
        <v>0</v>
      </c>
      <c r="S163" s="5">
        <v>0</v>
      </c>
      <c r="T163" s="5">
        <v>0</v>
      </c>
      <c r="U163" s="5">
        <v>0</v>
      </c>
      <c r="V163" s="5"/>
      <c r="W163" s="5">
        <v>1133.1500000000001</v>
      </c>
      <c r="X163" s="5">
        <v>1133.1500000000001</v>
      </c>
      <c r="Y163" s="5"/>
      <c r="Z163" s="5"/>
      <c r="AA163" s="5"/>
      <c r="AB163" s="5"/>
      <c r="AC163" s="4"/>
      <c r="AE163" s="16"/>
    </row>
    <row r="164" spans="1:31" x14ac:dyDescent="0.25">
      <c r="A164" s="7">
        <v>3800007659</v>
      </c>
      <c r="B164" t="s">
        <v>31</v>
      </c>
      <c r="C164" t="s">
        <v>215</v>
      </c>
      <c r="D164" s="4">
        <v>45322</v>
      </c>
      <c r="E164" s="4">
        <v>45352</v>
      </c>
      <c r="F164" t="s">
        <v>262</v>
      </c>
      <c r="H164" t="s">
        <v>263</v>
      </c>
      <c r="I164" s="4">
        <v>45355</v>
      </c>
      <c r="J164" t="s">
        <v>264</v>
      </c>
      <c r="L164" s="5">
        <v>840.49</v>
      </c>
      <c r="M164" s="5">
        <v>0</v>
      </c>
      <c r="N164" s="5">
        <v>840.49</v>
      </c>
      <c r="O164" s="5">
        <v>700.41</v>
      </c>
      <c r="P164" t="s">
        <v>36</v>
      </c>
      <c r="Q164" s="5">
        <v>140.08000000000001</v>
      </c>
      <c r="R164" s="5">
        <v>0</v>
      </c>
      <c r="S164" s="5">
        <v>0</v>
      </c>
      <c r="T164" s="5">
        <v>0</v>
      </c>
      <c r="U164" s="5">
        <v>0</v>
      </c>
      <c r="V164" s="5"/>
      <c r="W164" s="5">
        <v>840.49</v>
      </c>
      <c r="X164" s="5">
        <v>840.49</v>
      </c>
      <c r="Y164" s="5"/>
      <c r="Z164" s="5"/>
      <c r="AA164" s="5"/>
      <c r="AB164" s="5"/>
      <c r="AC164" s="4"/>
      <c r="AE164" s="16"/>
    </row>
    <row r="165" spans="1:31" x14ac:dyDescent="0.25">
      <c r="A165" s="7">
        <v>3800007641</v>
      </c>
      <c r="B165" t="s">
        <v>31</v>
      </c>
      <c r="C165" t="s">
        <v>215</v>
      </c>
      <c r="D165" s="4">
        <v>45322</v>
      </c>
      <c r="E165" s="4">
        <v>45352</v>
      </c>
      <c r="F165" t="s">
        <v>265</v>
      </c>
      <c r="H165" t="s">
        <v>266</v>
      </c>
      <c r="I165" s="4">
        <v>45355</v>
      </c>
      <c r="J165" t="s">
        <v>267</v>
      </c>
      <c r="L165" s="5">
        <v>1155.02</v>
      </c>
      <c r="M165" s="5">
        <v>0</v>
      </c>
      <c r="N165" s="5">
        <v>1155.02</v>
      </c>
      <c r="O165" s="5">
        <v>962.52</v>
      </c>
      <c r="P165" t="s">
        <v>36</v>
      </c>
      <c r="Q165" s="5">
        <v>192.5</v>
      </c>
      <c r="R165" s="5">
        <v>0</v>
      </c>
      <c r="S165" s="5">
        <v>0</v>
      </c>
      <c r="T165" s="5">
        <v>0</v>
      </c>
      <c r="U165" s="5">
        <v>0</v>
      </c>
      <c r="V165" s="5"/>
      <c r="W165" s="5">
        <v>1155.02</v>
      </c>
      <c r="X165" s="5">
        <v>1155.02</v>
      </c>
      <c r="Y165" s="5"/>
      <c r="Z165" s="5"/>
      <c r="AA165" s="5"/>
      <c r="AB165" s="5"/>
      <c r="AC165" s="4"/>
      <c r="AE165" s="16"/>
    </row>
    <row r="166" spans="1:31" x14ac:dyDescent="0.25">
      <c r="A166" s="7">
        <v>3800007642</v>
      </c>
      <c r="B166" t="s">
        <v>31</v>
      </c>
      <c r="C166" t="s">
        <v>215</v>
      </c>
      <c r="D166" s="4">
        <v>45322</v>
      </c>
      <c r="E166" s="4">
        <v>45352</v>
      </c>
      <c r="F166" t="s">
        <v>268</v>
      </c>
      <c r="H166" t="s">
        <v>269</v>
      </c>
      <c r="I166" s="4">
        <v>45355</v>
      </c>
      <c r="J166" t="s">
        <v>270</v>
      </c>
      <c r="L166" s="5">
        <v>308.66000000000003</v>
      </c>
      <c r="M166" s="5">
        <v>0</v>
      </c>
      <c r="N166" s="5">
        <v>308.66000000000003</v>
      </c>
      <c r="O166" s="5">
        <v>257.22000000000003</v>
      </c>
      <c r="P166" t="s">
        <v>36</v>
      </c>
      <c r="Q166" s="5">
        <v>51.44</v>
      </c>
      <c r="R166" s="5">
        <v>0</v>
      </c>
      <c r="S166" s="5">
        <v>0</v>
      </c>
      <c r="T166" s="5">
        <v>0</v>
      </c>
      <c r="U166" s="5">
        <v>0</v>
      </c>
      <c r="V166" s="5"/>
      <c r="W166" s="5">
        <v>308.66000000000003</v>
      </c>
      <c r="X166" s="5">
        <v>308.66000000000003</v>
      </c>
      <c r="Y166" s="5"/>
      <c r="Z166" s="5"/>
      <c r="AA166" s="5"/>
      <c r="AB166" s="5"/>
      <c r="AC166" s="4"/>
      <c r="AE166" s="16"/>
    </row>
    <row r="167" spans="1:31" x14ac:dyDescent="0.25">
      <c r="A167" s="7">
        <v>3800007639</v>
      </c>
      <c r="B167" t="s">
        <v>31</v>
      </c>
      <c r="C167" t="s">
        <v>215</v>
      </c>
      <c r="D167" s="4">
        <v>45322</v>
      </c>
      <c r="E167" s="4">
        <v>45352</v>
      </c>
      <c r="F167" t="s">
        <v>271</v>
      </c>
      <c r="H167" t="s">
        <v>272</v>
      </c>
      <c r="I167" s="4">
        <v>45355</v>
      </c>
      <c r="J167" t="s">
        <v>273</v>
      </c>
      <c r="L167" s="5">
        <v>1381.46</v>
      </c>
      <c r="M167" s="5">
        <v>0</v>
      </c>
      <c r="N167" s="5">
        <v>1381.46</v>
      </c>
      <c r="O167" s="5">
        <v>1151.22</v>
      </c>
      <c r="P167" t="s">
        <v>36</v>
      </c>
      <c r="Q167" s="5">
        <v>230.24</v>
      </c>
      <c r="R167" s="5">
        <v>0</v>
      </c>
      <c r="S167" s="5">
        <v>0</v>
      </c>
      <c r="T167" s="5">
        <v>0</v>
      </c>
      <c r="U167" s="5">
        <v>0</v>
      </c>
      <c r="V167" s="5"/>
      <c r="W167" s="5">
        <v>1381.46</v>
      </c>
      <c r="X167" s="5">
        <v>1381.46</v>
      </c>
      <c r="Y167" s="5"/>
      <c r="Z167" s="5"/>
      <c r="AA167" s="5"/>
      <c r="AB167" s="5"/>
      <c r="AC167" s="4"/>
      <c r="AE167" s="16"/>
    </row>
    <row r="168" spans="1:31" x14ac:dyDescent="0.25">
      <c r="A168" s="7">
        <v>3800007647</v>
      </c>
      <c r="B168" t="s">
        <v>31</v>
      </c>
      <c r="C168" t="s">
        <v>215</v>
      </c>
      <c r="D168" s="4">
        <v>45322</v>
      </c>
      <c r="E168" s="4">
        <v>45352</v>
      </c>
      <c r="F168" t="s">
        <v>274</v>
      </c>
      <c r="H168" t="s">
        <v>275</v>
      </c>
      <c r="I168" s="4">
        <v>45355</v>
      </c>
      <c r="J168" t="s">
        <v>276</v>
      </c>
      <c r="L168" s="5">
        <v>381.5</v>
      </c>
      <c r="M168" s="5">
        <v>0</v>
      </c>
      <c r="N168" s="5">
        <v>381.5</v>
      </c>
      <c r="O168" s="5">
        <v>317.92</v>
      </c>
      <c r="P168" t="s">
        <v>36</v>
      </c>
      <c r="Q168" s="5">
        <v>63.58</v>
      </c>
      <c r="R168" s="5">
        <v>0</v>
      </c>
      <c r="S168" s="5">
        <v>0</v>
      </c>
      <c r="T168" s="5">
        <v>0</v>
      </c>
      <c r="U168" s="5">
        <v>0</v>
      </c>
      <c r="V168" s="5"/>
      <c r="W168" s="5">
        <v>381.5</v>
      </c>
      <c r="X168" s="5">
        <v>381.5</v>
      </c>
      <c r="Y168" s="5"/>
      <c r="Z168" s="5"/>
      <c r="AA168" s="5"/>
      <c r="AB168" s="5"/>
      <c r="AC168" s="4"/>
      <c r="AE168" s="16"/>
    </row>
    <row r="169" spans="1:31" x14ac:dyDescent="0.25">
      <c r="A169" s="7">
        <v>3800007654</v>
      </c>
      <c r="B169" t="s">
        <v>31</v>
      </c>
      <c r="C169" t="s">
        <v>215</v>
      </c>
      <c r="D169" s="4">
        <v>45322</v>
      </c>
      <c r="E169" s="4">
        <v>45352</v>
      </c>
      <c r="F169" t="s">
        <v>277</v>
      </c>
      <c r="H169" t="s">
        <v>278</v>
      </c>
      <c r="I169" s="4">
        <v>45355</v>
      </c>
      <c r="J169" t="s">
        <v>279</v>
      </c>
      <c r="L169" s="5">
        <v>118.02</v>
      </c>
      <c r="M169" s="5">
        <v>0</v>
      </c>
      <c r="N169" s="5">
        <v>118.02</v>
      </c>
      <c r="O169" s="5">
        <v>98.35</v>
      </c>
      <c r="P169" t="s">
        <v>36</v>
      </c>
      <c r="Q169" s="5">
        <v>19.670000000000002</v>
      </c>
      <c r="R169" s="5">
        <v>0</v>
      </c>
      <c r="S169" s="5">
        <v>0</v>
      </c>
      <c r="T169" s="5">
        <v>0</v>
      </c>
      <c r="U169" s="5">
        <v>0</v>
      </c>
      <c r="V169" s="5"/>
      <c r="W169" s="5">
        <v>118.02</v>
      </c>
      <c r="X169" s="5">
        <v>118.02</v>
      </c>
      <c r="Y169" s="5"/>
      <c r="Z169" s="5"/>
      <c r="AA169" s="5"/>
      <c r="AB169" s="5"/>
      <c r="AC169" s="4"/>
      <c r="AE169" s="16"/>
    </row>
    <row r="170" spans="1:31" x14ac:dyDescent="0.25">
      <c r="A170" s="7">
        <v>3800007655</v>
      </c>
      <c r="B170" t="s">
        <v>31</v>
      </c>
      <c r="C170" t="s">
        <v>215</v>
      </c>
      <c r="D170" s="4">
        <v>45322</v>
      </c>
      <c r="E170" s="4">
        <v>45352</v>
      </c>
      <c r="F170" t="s">
        <v>280</v>
      </c>
      <c r="H170" t="s">
        <v>281</v>
      </c>
      <c r="I170" s="4">
        <v>45355</v>
      </c>
      <c r="J170" t="s">
        <v>282</v>
      </c>
      <c r="L170" s="5">
        <v>1871.09</v>
      </c>
      <c r="M170" s="5">
        <v>0</v>
      </c>
      <c r="N170" s="5">
        <v>1871.09</v>
      </c>
      <c r="O170" s="5">
        <v>1559.24</v>
      </c>
      <c r="P170" t="s">
        <v>36</v>
      </c>
      <c r="Q170" s="5">
        <v>311.85000000000002</v>
      </c>
      <c r="R170" s="5">
        <v>0</v>
      </c>
      <c r="S170" s="5">
        <v>0</v>
      </c>
      <c r="T170" s="5">
        <v>0</v>
      </c>
      <c r="U170" s="5">
        <v>0</v>
      </c>
      <c r="V170" s="5"/>
      <c r="W170" s="5">
        <v>1871.09</v>
      </c>
      <c r="X170" s="5">
        <v>1871.09</v>
      </c>
      <c r="Y170" s="5"/>
      <c r="Z170" s="5"/>
      <c r="AA170" s="5"/>
      <c r="AB170" s="5"/>
      <c r="AC170" s="4"/>
      <c r="AE170" s="16"/>
    </row>
    <row r="171" spans="1:31" x14ac:dyDescent="0.25">
      <c r="A171" s="7">
        <v>3800007657</v>
      </c>
      <c r="B171" t="s">
        <v>31</v>
      </c>
      <c r="C171" t="s">
        <v>215</v>
      </c>
      <c r="D171" s="4">
        <v>45322</v>
      </c>
      <c r="E171" s="4">
        <v>45352</v>
      </c>
      <c r="F171" t="s">
        <v>283</v>
      </c>
      <c r="H171" t="s">
        <v>284</v>
      </c>
      <c r="I171" s="4">
        <v>45355</v>
      </c>
      <c r="J171" t="s">
        <v>285</v>
      </c>
      <c r="L171" s="5">
        <v>9809.8799999999992</v>
      </c>
      <c r="M171" s="5">
        <v>0</v>
      </c>
      <c r="N171" s="5">
        <v>9809.8799999999992</v>
      </c>
      <c r="O171" s="5">
        <v>8174.9</v>
      </c>
      <c r="P171" t="s">
        <v>36</v>
      </c>
      <c r="Q171" s="5">
        <v>1634.98</v>
      </c>
      <c r="R171" s="5">
        <v>0</v>
      </c>
      <c r="S171" s="5">
        <v>0</v>
      </c>
      <c r="T171" s="5">
        <v>0</v>
      </c>
      <c r="U171" s="5">
        <v>0</v>
      </c>
      <c r="V171" s="5"/>
      <c r="W171" s="5">
        <v>9809.8799999999992</v>
      </c>
      <c r="X171" s="5">
        <v>9809.8799999999992</v>
      </c>
      <c r="Y171" s="5"/>
      <c r="Z171" s="5"/>
      <c r="AA171" s="5"/>
      <c r="AB171" s="5"/>
      <c r="AC171" s="4"/>
      <c r="AE171" s="16"/>
    </row>
    <row r="172" spans="1:31" x14ac:dyDescent="0.25">
      <c r="A172" s="7">
        <v>3800008631</v>
      </c>
      <c r="B172" t="s">
        <v>31</v>
      </c>
      <c r="C172" t="s">
        <v>215</v>
      </c>
      <c r="D172" s="4">
        <v>45350</v>
      </c>
      <c r="E172" s="4">
        <v>45351</v>
      </c>
      <c r="F172" t="s">
        <v>286</v>
      </c>
      <c r="H172" t="s">
        <v>287</v>
      </c>
      <c r="I172" s="4">
        <v>45352</v>
      </c>
      <c r="J172" t="s">
        <v>288</v>
      </c>
      <c r="L172" s="5">
        <v>201.78</v>
      </c>
      <c r="M172" s="5">
        <v>0</v>
      </c>
      <c r="N172" s="5">
        <v>201.78</v>
      </c>
      <c r="O172" s="5">
        <v>201.78</v>
      </c>
      <c r="P172" t="s">
        <v>36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201.78</v>
      </c>
      <c r="W172" s="5"/>
      <c r="X172" s="5"/>
      <c r="Y172" s="5"/>
      <c r="Z172" s="5"/>
      <c r="AA172" s="5"/>
      <c r="AB172" s="5"/>
      <c r="AC172" s="4"/>
      <c r="AE172" s="16"/>
    </row>
    <row r="173" spans="1:31" x14ac:dyDescent="0.25">
      <c r="A173" s="7">
        <v>3800008628</v>
      </c>
      <c r="B173" t="s">
        <v>31</v>
      </c>
      <c r="C173" t="s">
        <v>215</v>
      </c>
      <c r="D173" s="4">
        <v>45350</v>
      </c>
      <c r="E173" s="4">
        <v>45351</v>
      </c>
      <c r="F173" t="s">
        <v>289</v>
      </c>
      <c r="H173" t="s">
        <v>287</v>
      </c>
      <c r="I173" s="4">
        <v>45352</v>
      </c>
      <c r="J173" t="s">
        <v>290</v>
      </c>
      <c r="L173" s="5">
        <v>104.58</v>
      </c>
      <c r="M173" s="5">
        <v>0</v>
      </c>
      <c r="N173" s="5">
        <v>104.58</v>
      </c>
      <c r="O173" s="5">
        <v>104.58</v>
      </c>
      <c r="P173" t="s">
        <v>36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104.58</v>
      </c>
      <c r="W173" s="5"/>
      <c r="X173" s="5"/>
      <c r="Y173" s="5"/>
      <c r="Z173" s="5"/>
      <c r="AA173" s="5"/>
      <c r="AB173" s="5"/>
      <c r="AC173" s="4"/>
      <c r="AE173" s="16"/>
    </row>
    <row r="174" spans="1:31" x14ac:dyDescent="0.25">
      <c r="A174" s="7">
        <v>3800008632</v>
      </c>
      <c r="B174" t="s">
        <v>31</v>
      </c>
      <c r="C174" t="s">
        <v>215</v>
      </c>
      <c r="D174" s="4">
        <v>45350</v>
      </c>
      <c r="E174" s="4">
        <v>45351</v>
      </c>
      <c r="F174" t="s">
        <v>291</v>
      </c>
      <c r="H174" t="s">
        <v>287</v>
      </c>
      <c r="I174" s="4">
        <v>45352</v>
      </c>
      <c r="J174" t="s">
        <v>292</v>
      </c>
      <c r="L174" s="5">
        <v>114.89</v>
      </c>
      <c r="M174" s="5">
        <v>0</v>
      </c>
      <c r="N174" s="5">
        <v>114.89</v>
      </c>
      <c r="O174" s="5">
        <v>114.89</v>
      </c>
      <c r="P174" t="s">
        <v>36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114.89</v>
      </c>
      <c r="W174" s="5"/>
      <c r="X174" s="5"/>
      <c r="Y174" s="5"/>
      <c r="Z174" s="5"/>
      <c r="AA174" s="5"/>
      <c r="AB174" s="5"/>
      <c r="AC174" s="4"/>
      <c r="AE174" s="16"/>
    </row>
    <row r="175" spans="1:31" x14ac:dyDescent="0.25">
      <c r="A175" s="7">
        <v>3800008630</v>
      </c>
      <c r="B175" t="s">
        <v>31</v>
      </c>
      <c r="C175" t="s">
        <v>215</v>
      </c>
      <c r="D175" s="4">
        <v>45350</v>
      </c>
      <c r="E175" s="4">
        <v>45351</v>
      </c>
      <c r="F175" t="s">
        <v>293</v>
      </c>
      <c r="H175" t="s">
        <v>287</v>
      </c>
      <c r="I175" s="4">
        <v>45352</v>
      </c>
      <c r="J175" t="s">
        <v>294</v>
      </c>
      <c r="L175" s="5">
        <v>229.76</v>
      </c>
      <c r="M175" s="5">
        <v>0</v>
      </c>
      <c r="N175" s="5">
        <v>229.76</v>
      </c>
      <c r="O175" s="5">
        <v>229.76</v>
      </c>
      <c r="P175" t="s">
        <v>36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229.76</v>
      </c>
      <c r="W175" s="5"/>
      <c r="X175" s="5"/>
      <c r="Y175" s="5"/>
      <c r="Z175" s="5"/>
      <c r="AA175" s="5"/>
      <c r="AB175" s="5"/>
      <c r="AC175" s="4"/>
      <c r="AE175" s="16"/>
    </row>
    <row r="176" spans="1:31" x14ac:dyDescent="0.25">
      <c r="A176" s="7">
        <v>3800008629</v>
      </c>
      <c r="B176" t="s">
        <v>31</v>
      </c>
      <c r="C176" t="s">
        <v>215</v>
      </c>
      <c r="D176" s="4">
        <v>45350</v>
      </c>
      <c r="E176" s="4">
        <v>45351</v>
      </c>
      <c r="F176" t="s">
        <v>295</v>
      </c>
      <c r="H176" t="s">
        <v>296</v>
      </c>
      <c r="I176" s="4">
        <v>45352</v>
      </c>
      <c r="J176" t="s">
        <v>297</v>
      </c>
      <c r="L176" s="5">
        <v>217.98</v>
      </c>
      <c r="M176" s="5">
        <v>0</v>
      </c>
      <c r="N176" s="5">
        <v>217.98</v>
      </c>
      <c r="O176" s="5">
        <v>217.98</v>
      </c>
      <c r="P176" t="s">
        <v>36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217.98</v>
      </c>
      <c r="W176" s="5"/>
      <c r="X176" s="5"/>
      <c r="Y176" s="5"/>
      <c r="Z176" s="5"/>
      <c r="AA176" s="5"/>
      <c r="AB176" s="5"/>
      <c r="AC176" s="4"/>
      <c r="AE176" s="16"/>
    </row>
    <row r="177" spans="1:31" x14ac:dyDescent="0.25">
      <c r="A177" s="7">
        <v>3800008752</v>
      </c>
      <c r="B177" t="s">
        <v>155</v>
      </c>
      <c r="C177" t="s">
        <v>215</v>
      </c>
      <c r="D177" s="4">
        <v>45351</v>
      </c>
      <c r="E177" s="4">
        <v>45351</v>
      </c>
      <c r="F177" t="s">
        <v>289</v>
      </c>
      <c r="H177" t="s">
        <v>287</v>
      </c>
      <c r="I177" s="4">
        <v>45352</v>
      </c>
      <c r="J177" t="s">
        <v>290</v>
      </c>
      <c r="L177" s="5">
        <v>0</v>
      </c>
      <c r="M177" s="5">
        <v>104.58</v>
      </c>
      <c r="N177" s="5">
        <v>-104.58</v>
      </c>
      <c r="O177" s="5">
        <v>-104.58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-104.58</v>
      </c>
      <c r="W177" s="5"/>
      <c r="X177" s="5"/>
      <c r="Y177" s="5"/>
      <c r="Z177" s="5"/>
      <c r="AA177" s="5"/>
      <c r="AB177" s="5"/>
      <c r="AC177" s="4"/>
      <c r="AE177" s="16"/>
    </row>
    <row r="178" spans="1:31" x14ac:dyDescent="0.25">
      <c r="A178" s="7">
        <v>3800008704</v>
      </c>
      <c r="B178" t="s">
        <v>31</v>
      </c>
      <c r="C178" t="s">
        <v>215</v>
      </c>
      <c r="D178" s="4">
        <v>45351</v>
      </c>
      <c r="E178" s="4">
        <v>45381</v>
      </c>
      <c r="F178" t="s">
        <v>298</v>
      </c>
      <c r="H178" t="s">
        <v>299</v>
      </c>
      <c r="I178" s="4"/>
      <c r="L178" s="5">
        <v>596.51</v>
      </c>
      <c r="M178" s="5">
        <v>0</v>
      </c>
      <c r="N178" s="5">
        <v>596.51</v>
      </c>
      <c r="O178" s="5">
        <v>497.09</v>
      </c>
      <c r="P178" t="s">
        <v>36</v>
      </c>
      <c r="Q178" s="5">
        <v>99.42</v>
      </c>
      <c r="R178" s="5">
        <v>0</v>
      </c>
      <c r="S178" s="5">
        <v>0</v>
      </c>
      <c r="T178" s="5">
        <v>0</v>
      </c>
      <c r="U178" s="5">
        <v>0</v>
      </c>
      <c r="V178" s="5">
        <v>596.51</v>
      </c>
      <c r="W178" s="5"/>
      <c r="X178" s="5"/>
      <c r="Y178" s="5"/>
      <c r="Z178" s="5"/>
      <c r="AA178" s="5"/>
      <c r="AB178" s="5"/>
      <c r="AC178" s="4"/>
      <c r="AE178" s="16"/>
    </row>
    <row r="179" spans="1:31" x14ac:dyDescent="0.25">
      <c r="A179" s="7">
        <v>3800008712</v>
      </c>
      <c r="B179" t="s">
        <v>31</v>
      </c>
      <c r="C179" t="s">
        <v>215</v>
      </c>
      <c r="D179" s="4">
        <v>45351</v>
      </c>
      <c r="E179" s="4">
        <v>45381</v>
      </c>
      <c r="F179" t="s">
        <v>300</v>
      </c>
      <c r="H179" t="s">
        <v>301</v>
      </c>
      <c r="I179" s="4"/>
      <c r="L179" s="5">
        <v>294.58</v>
      </c>
      <c r="M179" s="5">
        <v>0</v>
      </c>
      <c r="N179" s="5">
        <v>294.58</v>
      </c>
      <c r="O179" s="5">
        <v>245.48</v>
      </c>
      <c r="P179" t="s">
        <v>36</v>
      </c>
      <c r="Q179" s="5">
        <v>49.1</v>
      </c>
      <c r="R179" s="5">
        <v>0</v>
      </c>
      <c r="S179" s="5">
        <v>0</v>
      </c>
      <c r="T179" s="5">
        <v>0</v>
      </c>
      <c r="U179" s="5">
        <v>0</v>
      </c>
      <c r="V179" s="5">
        <v>294.58</v>
      </c>
      <c r="W179" s="5"/>
      <c r="X179" s="5"/>
      <c r="Y179" s="5"/>
      <c r="Z179" s="5"/>
      <c r="AA179" s="5"/>
      <c r="AB179" s="5"/>
      <c r="AC179" s="4"/>
      <c r="AE179" s="16"/>
    </row>
    <row r="180" spans="1:31" x14ac:dyDescent="0.25">
      <c r="A180" s="7">
        <v>3800008715</v>
      </c>
      <c r="B180" t="s">
        <v>31</v>
      </c>
      <c r="C180" t="s">
        <v>215</v>
      </c>
      <c r="D180" s="4">
        <v>45351</v>
      </c>
      <c r="E180" s="4">
        <v>45381</v>
      </c>
      <c r="F180" t="s">
        <v>302</v>
      </c>
      <c r="H180" t="s">
        <v>303</v>
      </c>
      <c r="I180" s="4"/>
      <c r="L180" s="5">
        <v>722.03</v>
      </c>
      <c r="M180" s="5">
        <v>0</v>
      </c>
      <c r="N180" s="5">
        <v>722.03</v>
      </c>
      <c r="O180" s="5">
        <v>601.69000000000005</v>
      </c>
      <c r="P180" t="s">
        <v>36</v>
      </c>
      <c r="Q180" s="5">
        <v>120.34</v>
      </c>
      <c r="R180" s="5">
        <v>0</v>
      </c>
      <c r="S180" s="5">
        <v>0</v>
      </c>
      <c r="T180" s="5">
        <v>0</v>
      </c>
      <c r="U180" s="5">
        <v>0</v>
      </c>
      <c r="V180" s="5">
        <v>722.03</v>
      </c>
      <c r="W180" s="5"/>
      <c r="X180" s="5"/>
      <c r="Y180" s="5"/>
      <c r="Z180" s="5"/>
      <c r="AA180" s="5"/>
      <c r="AB180" s="5"/>
      <c r="AC180" s="4"/>
      <c r="AE180" s="16"/>
    </row>
    <row r="181" spans="1:31" x14ac:dyDescent="0.25">
      <c r="A181" s="7">
        <v>3800008716</v>
      </c>
      <c r="B181" t="s">
        <v>31</v>
      </c>
      <c r="C181" t="s">
        <v>215</v>
      </c>
      <c r="D181" s="4">
        <v>45351</v>
      </c>
      <c r="E181" s="4">
        <v>45381</v>
      </c>
      <c r="F181" t="s">
        <v>304</v>
      </c>
      <c r="H181" t="s">
        <v>305</v>
      </c>
      <c r="I181" s="4"/>
      <c r="L181" s="5">
        <v>283.08999999999997</v>
      </c>
      <c r="M181" s="5">
        <v>0</v>
      </c>
      <c r="N181" s="5">
        <v>283.08999999999997</v>
      </c>
      <c r="O181" s="5">
        <v>235.91</v>
      </c>
      <c r="P181" t="s">
        <v>36</v>
      </c>
      <c r="Q181" s="5">
        <v>47.18</v>
      </c>
      <c r="R181" s="5">
        <v>0</v>
      </c>
      <c r="S181" s="5">
        <v>0</v>
      </c>
      <c r="T181" s="5">
        <v>0</v>
      </c>
      <c r="U181" s="5">
        <v>0</v>
      </c>
      <c r="V181" s="5">
        <v>283.08999999999997</v>
      </c>
      <c r="W181" s="5"/>
      <c r="X181" s="5"/>
      <c r="Y181" s="5"/>
      <c r="Z181" s="5"/>
      <c r="AA181" s="5"/>
      <c r="AB181" s="5"/>
      <c r="AC181" s="4"/>
      <c r="AE181" s="16"/>
    </row>
    <row r="182" spans="1:31" x14ac:dyDescent="0.25">
      <c r="A182" s="7">
        <v>3800008707</v>
      </c>
      <c r="B182" t="s">
        <v>31</v>
      </c>
      <c r="C182" t="s">
        <v>215</v>
      </c>
      <c r="D182" s="4">
        <v>45351</v>
      </c>
      <c r="E182" s="4">
        <v>45381</v>
      </c>
      <c r="F182" t="s">
        <v>306</v>
      </c>
      <c r="H182" t="s">
        <v>307</v>
      </c>
      <c r="I182" s="4"/>
      <c r="L182" s="5">
        <v>10888.39</v>
      </c>
      <c r="M182" s="5">
        <v>0</v>
      </c>
      <c r="N182" s="5">
        <v>10888.39</v>
      </c>
      <c r="O182" s="5">
        <v>9073.66</v>
      </c>
      <c r="P182" t="s">
        <v>36</v>
      </c>
      <c r="Q182" s="5">
        <v>1814.73</v>
      </c>
      <c r="R182" s="5">
        <v>0</v>
      </c>
      <c r="S182" s="5">
        <v>0</v>
      </c>
      <c r="T182" s="5">
        <v>0</v>
      </c>
      <c r="U182" s="5">
        <v>0</v>
      </c>
      <c r="V182" s="5">
        <v>10888.39</v>
      </c>
      <c r="W182" s="5"/>
      <c r="X182" s="5"/>
      <c r="Y182" s="5"/>
      <c r="Z182" s="5"/>
      <c r="AA182" s="5"/>
      <c r="AB182" s="5"/>
      <c r="AC182" s="4"/>
      <c r="AE182" s="16"/>
    </row>
    <row r="183" spans="1:31" x14ac:dyDescent="0.25">
      <c r="A183" s="7">
        <v>3800008709</v>
      </c>
      <c r="B183" t="s">
        <v>31</v>
      </c>
      <c r="C183" t="s">
        <v>215</v>
      </c>
      <c r="D183" s="4">
        <v>45351</v>
      </c>
      <c r="E183" s="4">
        <v>45381</v>
      </c>
      <c r="F183" t="s">
        <v>308</v>
      </c>
      <c r="H183" t="s">
        <v>309</v>
      </c>
      <c r="I183" s="4"/>
      <c r="L183" s="5">
        <v>156.66</v>
      </c>
      <c r="M183" s="5">
        <v>0</v>
      </c>
      <c r="N183" s="5">
        <v>156.66</v>
      </c>
      <c r="O183" s="5">
        <v>130.55000000000001</v>
      </c>
      <c r="P183" t="s">
        <v>36</v>
      </c>
      <c r="Q183" s="5">
        <v>26.11</v>
      </c>
      <c r="R183" s="5">
        <v>0</v>
      </c>
      <c r="S183" s="5">
        <v>0</v>
      </c>
      <c r="T183" s="5">
        <v>0</v>
      </c>
      <c r="U183" s="5">
        <v>0</v>
      </c>
      <c r="V183" s="5">
        <v>156.66</v>
      </c>
      <c r="W183" s="5"/>
      <c r="X183" s="5"/>
      <c r="Y183" s="5"/>
      <c r="Z183" s="5"/>
      <c r="AA183" s="5"/>
      <c r="AB183" s="5"/>
      <c r="AC183" s="4"/>
      <c r="AE183" s="16"/>
    </row>
    <row r="184" spans="1:31" x14ac:dyDescent="0.25">
      <c r="A184" s="7">
        <v>3800008697</v>
      </c>
      <c r="B184" t="s">
        <v>31</v>
      </c>
      <c r="C184" t="s">
        <v>215</v>
      </c>
      <c r="D184" s="4">
        <v>45351</v>
      </c>
      <c r="E184" s="4">
        <v>45381</v>
      </c>
      <c r="F184" t="s">
        <v>310</v>
      </c>
      <c r="H184" t="s">
        <v>311</v>
      </c>
      <c r="I184" s="4"/>
      <c r="L184" s="5">
        <v>940.4</v>
      </c>
      <c r="M184" s="5">
        <v>0</v>
      </c>
      <c r="N184" s="5">
        <v>940.4</v>
      </c>
      <c r="O184" s="5">
        <v>783.67</v>
      </c>
      <c r="P184" t="s">
        <v>36</v>
      </c>
      <c r="Q184" s="5">
        <v>156.72999999999999</v>
      </c>
      <c r="R184" s="5">
        <v>0</v>
      </c>
      <c r="S184" s="5">
        <v>0</v>
      </c>
      <c r="T184" s="5">
        <v>0</v>
      </c>
      <c r="U184" s="5">
        <v>0</v>
      </c>
      <c r="V184" s="5">
        <v>940.4</v>
      </c>
      <c r="W184" s="5"/>
      <c r="X184" s="5"/>
      <c r="Y184" s="5"/>
      <c r="Z184" s="5"/>
      <c r="AA184" s="5"/>
      <c r="AB184" s="5"/>
      <c r="AC184" s="4"/>
      <c r="AE184" s="16"/>
    </row>
    <row r="185" spans="1:31" x14ac:dyDescent="0.25">
      <c r="A185" s="7">
        <v>3800008700</v>
      </c>
      <c r="B185" t="s">
        <v>31</v>
      </c>
      <c r="C185" t="s">
        <v>215</v>
      </c>
      <c r="D185" s="4">
        <v>45351</v>
      </c>
      <c r="E185" s="4">
        <v>45381</v>
      </c>
      <c r="F185" t="s">
        <v>312</v>
      </c>
      <c r="H185" t="s">
        <v>313</v>
      </c>
      <c r="I185" s="4"/>
      <c r="L185" s="5">
        <v>771.85</v>
      </c>
      <c r="M185" s="5">
        <v>0</v>
      </c>
      <c r="N185" s="5">
        <v>771.85</v>
      </c>
      <c r="O185" s="5">
        <v>643.21</v>
      </c>
      <c r="P185" t="s">
        <v>36</v>
      </c>
      <c r="Q185" s="5">
        <v>128.63999999999999</v>
      </c>
      <c r="R185" s="5">
        <v>0</v>
      </c>
      <c r="S185" s="5">
        <v>0</v>
      </c>
      <c r="T185" s="5">
        <v>0</v>
      </c>
      <c r="U185" s="5">
        <v>0</v>
      </c>
      <c r="V185" s="5">
        <v>771.85</v>
      </c>
      <c r="W185" s="5"/>
      <c r="X185" s="5"/>
      <c r="Y185" s="5"/>
      <c r="Z185" s="5"/>
      <c r="AA185" s="5"/>
      <c r="AB185" s="5"/>
      <c r="AC185" s="4"/>
      <c r="AE185" s="16"/>
    </row>
    <row r="186" spans="1:31" x14ac:dyDescent="0.25">
      <c r="A186" s="7">
        <v>3800008750</v>
      </c>
      <c r="B186" t="s">
        <v>155</v>
      </c>
      <c r="C186" t="s">
        <v>215</v>
      </c>
      <c r="D186" s="4">
        <v>45351</v>
      </c>
      <c r="E186" s="4">
        <v>45351</v>
      </c>
      <c r="F186" t="s">
        <v>293</v>
      </c>
      <c r="H186" t="s">
        <v>287</v>
      </c>
      <c r="I186" s="4">
        <v>45352</v>
      </c>
      <c r="J186" t="s">
        <v>294</v>
      </c>
      <c r="L186" s="5">
        <v>0</v>
      </c>
      <c r="M186" s="5">
        <v>229.76</v>
      </c>
      <c r="N186" s="5">
        <v>-229.76</v>
      </c>
      <c r="O186" s="5">
        <v>-229.76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-229.76</v>
      </c>
      <c r="W186" s="5"/>
      <c r="X186" s="5"/>
      <c r="Y186" s="5"/>
      <c r="Z186" s="5"/>
      <c r="AA186" s="5"/>
      <c r="AB186" s="5"/>
      <c r="AC186" s="4"/>
      <c r="AE186" s="16"/>
    </row>
    <row r="187" spans="1:31" x14ac:dyDescent="0.25">
      <c r="A187" s="7">
        <v>3800008703</v>
      </c>
      <c r="B187" t="s">
        <v>31</v>
      </c>
      <c r="C187" t="s">
        <v>215</v>
      </c>
      <c r="D187" s="4">
        <v>45351</v>
      </c>
      <c r="E187" s="4">
        <v>45381</v>
      </c>
      <c r="F187" t="s">
        <v>314</v>
      </c>
      <c r="H187" t="s">
        <v>315</v>
      </c>
      <c r="I187" s="4"/>
      <c r="L187" s="5">
        <v>658.78</v>
      </c>
      <c r="M187" s="5">
        <v>0</v>
      </c>
      <c r="N187" s="5">
        <v>658.78</v>
      </c>
      <c r="O187" s="5">
        <v>548.98</v>
      </c>
      <c r="P187" t="s">
        <v>36</v>
      </c>
      <c r="Q187" s="5">
        <v>109.8</v>
      </c>
      <c r="R187" s="5">
        <v>0</v>
      </c>
      <c r="S187" s="5">
        <v>0</v>
      </c>
      <c r="T187" s="5">
        <v>0</v>
      </c>
      <c r="U187" s="5">
        <v>0</v>
      </c>
      <c r="V187" s="5">
        <v>658.78</v>
      </c>
      <c r="W187" s="5"/>
      <c r="X187" s="5"/>
      <c r="Y187" s="5"/>
      <c r="Z187" s="5"/>
      <c r="AA187" s="5"/>
      <c r="AB187" s="5"/>
      <c r="AC187" s="4"/>
      <c r="AE187" s="16"/>
    </row>
    <row r="188" spans="1:31" x14ac:dyDescent="0.25">
      <c r="A188" s="7">
        <v>3800008702</v>
      </c>
      <c r="B188" t="s">
        <v>31</v>
      </c>
      <c r="C188" t="s">
        <v>215</v>
      </c>
      <c r="D188" s="4">
        <v>45351</v>
      </c>
      <c r="E188" s="4">
        <v>45381</v>
      </c>
      <c r="F188" t="s">
        <v>316</v>
      </c>
      <c r="H188" t="s">
        <v>317</v>
      </c>
      <c r="I188" s="4"/>
      <c r="L188" s="5">
        <v>410.66</v>
      </c>
      <c r="M188" s="5">
        <v>0</v>
      </c>
      <c r="N188" s="5">
        <v>410.66</v>
      </c>
      <c r="O188" s="5">
        <v>342.22</v>
      </c>
      <c r="P188" t="s">
        <v>36</v>
      </c>
      <c r="Q188" s="5">
        <v>68.44</v>
      </c>
      <c r="R188" s="5">
        <v>0</v>
      </c>
      <c r="S188" s="5">
        <v>0</v>
      </c>
      <c r="T188" s="5">
        <v>0</v>
      </c>
      <c r="U188" s="5">
        <v>0</v>
      </c>
      <c r="V188" s="5">
        <v>410.66</v>
      </c>
      <c r="W188" s="5"/>
      <c r="X188" s="5"/>
      <c r="Y188" s="5"/>
      <c r="Z188" s="5"/>
      <c r="AA188" s="5"/>
      <c r="AB188" s="5"/>
      <c r="AC188" s="4"/>
      <c r="AE188" s="16"/>
    </row>
    <row r="189" spans="1:31" x14ac:dyDescent="0.25">
      <c r="A189" s="7">
        <v>3800008713</v>
      </c>
      <c r="B189" t="s">
        <v>31</v>
      </c>
      <c r="C189" t="s">
        <v>215</v>
      </c>
      <c r="D189" s="4">
        <v>45351</v>
      </c>
      <c r="E189" s="4">
        <v>45381</v>
      </c>
      <c r="F189" t="s">
        <v>318</v>
      </c>
      <c r="H189" t="s">
        <v>319</v>
      </c>
      <c r="I189" s="4"/>
      <c r="L189" s="5">
        <v>230.53</v>
      </c>
      <c r="M189" s="5">
        <v>0</v>
      </c>
      <c r="N189" s="5">
        <v>230.53</v>
      </c>
      <c r="O189" s="5">
        <v>192.11</v>
      </c>
      <c r="P189" t="s">
        <v>36</v>
      </c>
      <c r="Q189" s="5">
        <v>38.42</v>
      </c>
      <c r="R189" s="5">
        <v>0</v>
      </c>
      <c r="S189" s="5">
        <v>0</v>
      </c>
      <c r="T189" s="5">
        <v>0</v>
      </c>
      <c r="U189" s="5">
        <v>0</v>
      </c>
      <c r="V189" s="5">
        <v>230.53</v>
      </c>
      <c r="W189" s="5"/>
      <c r="X189" s="5"/>
      <c r="Y189" s="5"/>
      <c r="Z189" s="5"/>
      <c r="AA189" s="5"/>
      <c r="AB189" s="5"/>
      <c r="AC189" s="4"/>
      <c r="AE189" s="16"/>
    </row>
    <row r="190" spans="1:31" x14ac:dyDescent="0.25">
      <c r="A190" s="7">
        <v>3800008753</v>
      </c>
      <c r="B190" t="s">
        <v>155</v>
      </c>
      <c r="C190" t="s">
        <v>215</v>
      </c>
      <c r="D190" s="4">
        <v>45351</v>
      </c>
      <c r="E190" s="4">
        <v>45351</v>
      </c>
      <c r="F190" t="s">
        <v>286</v>
      </c>
      <c r="H190" t="s">
        <v>287</v>
      </c>
      <c r="I190" s="4">
        <v>45352</v>
      </c>
      <c r="J190" t="s">
        <v>288</v>
      </c>
      <c r="L190" s="5">
        <v>0</v>
      </c>
      <c r="M190" s="5">
        <v>201.78</v>
      </c>
      <c r="N190" s="5">
        <v>-201.78</v>
      </c>
      <c r="O190" s="5">
        <v>-201.78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-201.78</v>
      </c>
      <c r="W190" s="5"/>
      <c r="X190" s="5"/>
      <c r="Y190" s="5"/>
      <c r="Z190" s="5"/>
      <c r="AA190" s="5"/>
      <c r="AB190" s="5"/>
      <c r="AC190" s="4"/>
      <c r="AE190" s="16"/>
    </row>
    <row r="191" spans="1:31" x14ac:dyDescent="0.25">
      <c r="A191" s="7">
        <v>3800008698</v>
      </c>
      <c r="B191" t="s">
        <v>31</v>
      </c>
      <c r="C191" t="s">
        <v>215</v>
      </c>
      <c r="D191" s="4">
        <v>45351</v>
      </c>
      <c r="E191" s="4">
        <v>45381</v>
      </c>
      <c r="F191" t="s">
        <v>320</v>
      </c>
      <c r="H191" t="s">
        <v>321</v>
      </c>
      <c r="I191" s="4"/>
      <c r="L191" s="5">
        <v>1603.07</v>
      </c>
      <c r="M191" s="5">
        <v>0</v>
      </c>
      <c r="N191" s="5">
        <v>1603.07</v>
      </c>
      <c r="O191" s="5">
        <v>1335.89</v>
      </c>
      <c r="P191" t="s">
        <v>36</v>
      </c>
      <c r="Q191" s="5">
        <v>267.18</v>
      </c>
      <c r="R191" s="5">
        <v>0</v>
      </c>
      <c r="S191" s="5">
        <v>0</v>
      </c>
      <c r="T191" s="5">
        <v>0</v>
      </c>
      <c r="U191" s="5">
        <v>0</v>
      </c>
      <c r="V191" s="5">
        <v>1603.07</v>
      </c>
      <c r="W191" s="5"/>
      <c r="X191" s="5"/>
      <c r="Y191" s="5"/>
      <c r="Z191" s="5"/>
      <c r="AA191" s="5"/>
      <c r="AB191" s="5"/>
      <c r="AC191" s="4"/>
      <c r="AE191" s="16"/>
    </row>
    <row r="192" spans="1:31" x14ac:dyDescent="0.25">
      <c r="A192" s="7">
        <v>3800008719</v>
      </c>
      <c r="B192" t="s">
        <v>31</v>
      </c>
      <c r="C192" t="s">
        <v>215</v>
      </c>
      <c r="D192" s="4">
        <v>45351</v>
      </c>
      <c r="E192" s="4">
        <v>45381</v>
      </c>
      <c r="F192" t="s">
        <v>322</v>
      </c>
      <c r="H192" t="s">
        <v>323</v>
      </c>
      <c r="I192" s="4"/>
      <c r="L192" s="5">
        <v>422.83</v>
      </c>
      <c r="M192" s="5">
        <v>0</v>
      </c>
      <c r="N192" s="5">
        <v>422.83</v>
      </c>
      <c r="O192" s="5">
        <v>352.36</v>
      </c>
      <c r="P192" t="s">
        <v>36</v>
      </c>
      <c r="Q192" s="5">
        <v>70.47</v>
      </c>
      <c r="R192" s="5">
        <v>0</v>
      </c>
      <c r="S192" s="5">
        <v>0</v>
      </c>
      <c r="T192" s="5">
        <v>0</v>
      </c>
      <c r="U192" s="5">
        <v>0</v>
      </c>
      <c r="V192" s="5">
        <v>422.83</v>
      </c>
      <c r="W192" s="5"/>
      <c r="X192" s="5"/>
      <c r="Y192" s="5"/>
      <c r="Z192" s="5"/>
      <c r="AA192" s="5"/>
      <c r="AB192" s="5"/>
      <c r="AC192" s="4"/>
      <c r="AE192" s="16"/>
    </row>
    <row r="193" spans="1:31" x14ac:dyDescent="0.25">
      <c r="A193" s="7">
        <v>3800008710</v>
      </c>
      <c r="B193" t="s">
        <v>31</v>
      </c>
      <c r="C193" t="s">
        <v>215</v>
      </c>
      <c r="D193" s="4">
        <v>45351</v>
      </c>
      <c r="E193" s="4">
        <v>45381</v>
      </c>
      <c r="F193" t="s">
        <v>324</v>
      </c>
      <c r="H193" t="s">
        <v>325</v>
      </c>
      <c r="I193" s="4"/>
      <c r="L193" s="5">
        <v>4478.3</v>
      </c>
      <c r="M193" s="5">
        <v>0</v>
      </c>
      <c r="N193" s="5">
        <v>4478.3</v>
      </c>
      <c r="O193" s="5">
        <v>3731.92</v>
      </c>
      <c r="P193" t="s">
        <v>36</v>
      </c>
      <c r="Q193" s="5">
        <v>746.38</v>
      </c>
      <c r="R193" s="5">
        <v>0</v>
      </c>
      <c r="S193" s="5">
        <v>0</v>
      </c>
      <c r="T193" s="5">
        <v>0</v>
      </c>
      <c r="U193" s="5">
        <v>0</v>
      </c>
      <c r="V193" s="5">
        <v>4478.3</v>
      </c>
      <c r="W193" s="5"/>
      <c r="X193" s="5"/>
      <c r="Y193" s="5"/>
      <c r="Z193" s="5"/>
      <c r="AA193" s="5"/>
      <c r="AB193" s="5"/>
      <c r="AC193" s="4"/>
      <c r="AE193" s="16"/>
    </row>
    <row r="194" spans="1:31" x14ac:dyDescent="0.25">
      <c r="A194" s="7">
        <v>3800008714</v>
      </c>
      <c r="B194" t="s">
        <v>31</v>
      </c>
      <c r="C194" t="s">
        <v>215</v>
      </c>
      <c r="D194" s="4">
        <v>45351</v>
      </c>
      <c r="E194" s="4">
        <v>45381</v>
      </c>
      <c r="F194" t="s">
        <v>326</v>
      </c>
      <c r="H194" t="s">
        <v>327</v>
      </c>
      <c r="I194" s="4"/>
      <c r="L194" s="5">
        <v>1020.05</v>
      </c>
      <c r="M194" s="5">
        <v>0</v>
      </c>
      <c r="N194" s="5">
        <v>1020.05</v>
      </c>
      <c r="O194" s="5">
        <v>850.04</v>
      </c>
      <c r="P194" t="s">
        <v>36</v>
      </c>
      <c r="Q194" s="5">
        <v>170.01</v>
      </c>
      <c r="R194" s="5">
        <v>0</v>
      </c>
      <c r="S194" s="5">
        <v>0</v>
      </c>
      <c r="T194" s="5">
        <v>0</v>
      </c>
      <c r="U194" s="5">
        <v>0</v>
      </c>
      <c r="V194" s="5">
        <v>1020.05</v>
      </c>
      <c r="W194" s="5"/>
      <c r="X194" s="5"/>
      <c r="Y194" s="5"/>
      <c r="Z194" s="5"/>
      <c r="AA194" s="5"/>
      <c r="AB194" s="5"/>
      <c r="AC194" s="4"/>
      <c r="AE194" s="16"/>
    </row>
    <row r="195" spans="1:31" x14ac:dyDescent="0.25">
      <c r="A195" s="7">
        <v>3800008708</v>
      </c>
      <c r="B195" t="s">
        <v>31</v>
      </c>
      <c r="C195" t="s">
        <v>215</v>
      </c>
      <c r="D195" s="4">
        <v>45351</v>
      </c>
      <c r="E195" s="4">
        <v>45381</v>
      </c>
      <c r="F195" t="s">
        <v>328</v>
      </c>
      <c r="H195" t="s">
        <v>329</v>
      </c>
      <c r="I195" s="4"/>
      <c r="L195" s="5">
        <v>4068.85</v>
      </c>
      <c r="M195" s="5">
        <v>0</v>
      </c>
      <c r="N195" s="5">
        <v>4068.85</v>
      </c>
      <c r="O195" s="5">
        <v>3390.71</v>
      </c>
      <c r="P195" t="s">
        <v>36</v>
      </c>
      <c r="Q195" s="5">
        <v>678.14</v>
      </c>
      <c r="R195" s="5">
        <v>0</v>
      </c>
      <c r="S195" s="5">
        <v>0</v>
      </c>
      <c r="T195" s="5">
        <v>0</v>
      </c>
      <c r="U195" s="5">
        <v>0</v>
      </c>
      <c r="V195" s="5">
        <v>4068.85</v>
      </c>
      <c r="W195" s="5"/>
      <c r="X195" s="5"/>
      <c r="Y195" s="5"/>
      <c r="Z195" s="5"/>
      <c r="AA195" s="5"/>
      <c r="AB195" s="5"/>
      <c r="AC195" s="4"/>
      <c r="AE195" s="16"/>
    </row>
    <row r="196" spans="1:31" x14ac:dyDescent="0.25">
      <c r="A196" s="7">
        <v>3800008718</v>
      </c>
      <c r="B196" t="s">
        <v>31</v>
      </c>
      <c r="C196" t="s">
        <v>215</v>
      </c>
      <c r="D196" s="4">
        <v>45351</v>
      </c>
      <c r="E196" s="4">
        <v>45381</v>
      </c>
      <c r="F196" t="s">
        <v>330</v>
      </c>
      <c r="H196" t="s">
        <v>331</v>
      </c>
      <c r="I196" s="4"/>
      <c r="L196" s="5">
        <v>167.9</v>
      </c>
      <c r="M196" s="5">
        <v>0</v>
      </c>
      <c r="N196" s="5">
        <v>167.9</v>
      </c>
      <c r="O196" s="5">
        <v>139.91999999999999</v>
      </c>
      <c r="P196" t="s">
        <v>36</v>
      </c>
      <c r="Q196" s="5">
        <v>27.98</v>
      </c>
      <c r="R196" s="5">
        <v>0</v>
      </c>
      <c r="S196" s="5">
        <v>0</v>
      </c>
      <c r="T196" s="5">
        <v>0</v>
      </c>
      <c r="U196" s="5">
        <v>0</v>
      </c>
      <c r="V196" s="5">
        <v>167.9</v>
      </c>
      <c r="W196" s="5"/>
      <c r="X196" s="5"/>
      <c r="Y196" s="5"/>
      <c r="Z196" s="5"/>
      <c r="AA196" s="5"/>
      <c r="AB196" s="5"/>
      <c r="AC196" s="4"/>
      <c r="AE196" s="16"/>
    </row>
    <row r="197" spans="1:31" x14ac:dyDescent="0.25">
      <c r="A197" s="7">
        <v>3800008717</v>
      </c>
      <c r="B197" t="s">
        <v>31</v>
      </c>
      <c r="C197" t="s">
        <v>215</v>
      </c>
      <c r="D197" s="4">
        <v>45351</v>
      </c>
      <c r="E197" s="4">
        <v>45381</v>
      </c>
      <c r="F197" t="s">
        <v>332</v>
      </c>
      <c r="H197" t="s">
        <v>333</v>
      </c>
      <c r="I197" s="4"/>
      <c r="L197" s="5">
        <v>572.23</v>
      </c>
      <c r="M197" s="5">
        <v>0</v>
      </c>
      <c r="N197" s="5">
        <v>572.23</v>
      </c>
      <c r="O197" s="5">
        <v>476.86</v>
      </c>
      <c r="P197" t="s">
        <v>36</v>
      </c>
      <c r="Q197" s="5">
        <v>95.37</v>
      </c>
      <c r="R197" s="5">
        <v>0</v>
      </c>
      <c r="S197" s="5">
        <v>0</v>
      </c>
      <c r="T197" s="5">
        <v>0</v>
      </c>
      <c r="U197" s="5">
        <v>0</v>
      </c>
      <c r="V197" s="5">
        <v>572.23</v>
      </c>
      <c r="W197" s="5"/>
      <c r="X197" s="5"/>
      <c r="Y197" s="5"/>
      <c r="Z197" s="5"/>
      <c r="AA197" s="5"/>
      <c r="AB197" s="5"/>
      <c r="AC197" s="4"/>
      <c r="AE197" s="16"/>
    </row>
    <row r="198" spans="1:31" x14ac:dyDescent="0.25">
      <c r="A198" s="7">
        <v>3800008720</v>
      </c>
      <c r="B198" t="s">
        <v>31</v>
      </c>
      <c r="C198" t="s">
        <v>215</v>
      </c>
      <c r="D198" s="4">
        <v>45351</v>
      </c>
      <c r="E198" s="4">
        <v>45381</v>
      </c>
      <c r="F198" t="s">
        <v>334</v>
      </c>
      <c r="H198" t="s">
        <v>335</v>
      </c>
      <c r="I198" s="4"/>
      <c r="L198" s="5">
        <v>268.95999999999998</v>
      </c>
      <c r="M198" s="5">
        <v>0</v>
      </c>
      <c r="N198" s="5">
        <v>268.95999999999998</v>
      </c>
      <c r="O198" s="5">
        <v>224.13</v>
      </c>
      <c r="P198" t="s">
        <v>36</v>
      </c>
      <c r="Q198" s="5">
        <v>44.83</v>
      </c>
      <c r="R198" s="5">
        <v>0</v>
      </c>
      <c r="S198" s="5">
        <v>0</v>
      </c>
      <c r="T198" s="5">
        <v>0</v>
      </c>
      <c r="U198" s="5">
        <v>0</v>
      </c>
      <c r="V198" s="5">
        <v>268.95999999999998</v>
      </c>
      <c r="W198" s="5"/>
      <c r="X198" s="5"/>
      <c r="Y198" s="5"/>
      <c r="Z198" s="5"/>
      <c r="AA198" s="5"/>
      <c r="AB198" s="5"/>
      <c r="AC198" s="4"/>
      <c r="AE198" s="16"/>
    </row>
    <row r="199" spans="1:31" x14ac:dyDescent="0.25">
      <c r="A199" s="7">
        <v>3800008705</v>
      </c>
      <c r="B199" t="s">
        <v>31</v>
      </c>
      <c r="C199" t="s">
        <v>215</v>
      </c>
      <c r="D199" s="4">
        <v>45351</v>
      </c>
      <c r="E199" s="4">
        <v>45381</v>
      </c>
      <c r="F199" t="s">
        <v>336</v>
      </c>
      <c r="H199" t="s">
        <v>337</v>
      </c>
      <c r="I199" s="4"/>
      <c r="L199" s="5">
        <v>398.04</v>
      </c>
      <c r="M199" s="5">
        <v>0</v>
      </c>
      <c r="N199" s="5">
        <v>398.04</v>
      </c>
      <c r="O199" s="5">
        <v>331.7</v>
      </c>
      <c r="P199" t="s">
        <v>36</v>
      </c>
      <c r="Q199" s="5">
        <v>66.34</v>
      </c>
      <c r="R199" s="5">
        <v>0</v>
      </c>
      <c r="S199" s="5">
        <v>0</v>
      </c>
      <c r="T199" s="5">
        <v>0</v>
      </c>
      <c r="U199" s="5">
        <v>0</v>
      </c>
      <c r="V199" s="5">
        <v>398.04</v>
      </c>
      <c r="W199" s="5"/>
      <c r="X199" s="5"/>
      <c r="Y199" s="5"/>
      <c r="Z199" s="5"/>
      <c r="AA199" s="5"/>
      <c r="AB199" s="5"/>
      <c r="AC199" s="4"/>
      <c r="AE199" s="16"/>
    </row>
    <row r="200" spans="1:31" x14ac:dyDescent="0.25">
      <c r="A200" s="7">
        <v>3800008722</v>
      </c>
      <c r="B200" t="s">
        <v>31</v>
      </c>
      <c r="C200" t="s">
        <v>215</v>
      </c>
      <c r="D200" s="4">
        <v>45351</v>
      </c>
      <c r="E200" s="4">
        <v>45381</v>
      </c>
      <c r="F200" t="s">
        <v>338</v>
      </c>
      <c r="H200" t="s">
        <v>339</v>
      </c>
      <c r="I200" s="4"/>
      <c r="L200" s="5">
        <v>267.06</v>
      </c>
      <c r="M200" s="5">
        <v>0</v>
      </c>
      <c r="N200" s="5">
        <v>267.06</v>
      </c>
      <c r="O200" s="5">
        <v>222.55</v>
      </c>
      <c r="P200" t="s">
        <v>36</v>
      </c>
      <c r="Q200" s="5">
        <v>44.51</v>
      </c>
      <c r="R200" s="5">
        <v>0</v>
      </c>
      <c r="S200" s="5">
        <v>0</v>
      </c>
      <c r="T200" s="5">
        <v>0</v>
      </c>
      <c r="U200" s="5">
        <v>0</v>
      </c>
      <c r="V200" s="5">
        <v>267.06</v>
      </c>
      <c r="W200" s="5"/>
      <c r="X200" s="5"/>
      <c r="Y200" s="5"/>
      <c r="Z200" s="5"/>
      <c r="AA200" s="5"/>
      <c r="AB200" s="5"/>
      <c r="AC200" s="4"/>
      <c r="AE200" s="16"/>
    </row>
    <row r="201" spans="1:31" x14ac:dyDescent="0.25">
      <c r="A201" s="7">
        <v>3800008706</v>
      </c>
      <c r="B201" t="s">
        <v>31</v>
      </c>
      <c r="C201" t="s">
        <v>215</v>
      </c>
      <c r="D201" s="4">
        <v>45351</v>
      </c>
      <c r="E201" s="4">
        <v>45381</v>
      </c>
      <c r="F201" t="s">
        <v>340</v>
      </c>
      <c r="H201" t="s">
        <v>341</v>
      </c>
      <c r="I201" s="4"/>
      <c r="L201" s="5">
        <v>1831.81</v>
      </c>
      <c r="M201" s="5">
        <v>0</v>
      </c>
      <c r="N201" s="5">
        <v>1831.81</v>
      </c>
      <c r="O201" s="5">
        <v>1526.51</v>
      </c>
      <c r="P201" t="s">
        <v>36</v>
      </c>
      <c r="Q201" s="5">
        <v>305.3</v>
      </c>
      <c r="R201" s="5">
        <v>0</v>
      </c>
      <c r="S201" s="5">
        <v>0</v>
      </c>
      <c r="T201" s="5">
        <v>0</v>
      </c>
      <c r="U201" s="5">
        <v>0</v>
      </c>
      <c r="V201" s="5">
        <v>1831.81</v>
      </c>
      <c r="W201" s="5"/>
      <c r="X201" s="5"/>
      <c r="Y201" s="5"/>
      <c r="Z201" s="5"/>
      <c r="AA201" s="5"/>
      <c r="AB201" s="5"/>
      <c r="AC201" s="4"/>
      <c r="AE201" s="16"/>
    </row>
    <row r="202" spans="1:31" x14ac:dyDescent="0.25">
      <c r="A202" s="7">
        <v>3800008696</v>
      </c>
      <c r="B202" t="s">
        <v>31</v>
      </c>
      <c r="C202" t="s">
        <v>215</v>
      </c>
      <c r="D202" s="4">
        <v>45351</v>
      </c>
      <c r="E202" s="4">
        <v>45351</v>
      </c>
      <c r="F202" t="s">
        <v>342</v>
      </c>
      <c r="H202" t="s">
        <v>343</v>
      </c>
      <c r="I202" s="4">
        <v>45355</v>
      </c>
      <c r="J202" t="s">
        <v>344</v>
      </c>
      <c r="L202" s="5">
        <v>173.8</v>
      </c>
      <c r="M202" s="5">
        <v>0</v>
      </c>
      <c r="N202" s="5">
        <v>173.8</v>
      </c>
      <c r="O202" s="5">
        <v>144.83000000000001</v>
      </c>
      <c r="P202" t="s">
        <v>36</v>
      </c>
      <c r="Q202" s="5">
        <v>28.97</v>
      </c>
      <c r="R202" s="5">
        <v>0</v>
      </c>
      <c r="S202" s="5">
        <v>0</v>
      </c>
      <c r="T202" s="5">
        <v>0</v>
      </c>
      <c r="U202" s="5">
        <v>0</v>
      </c>
      <c r="V202" s="5">
        <v>173.8</v>
      </c>
      <c r="W202" s="5"/>
      <c r="X202" s="5"/>
      <c r="Y202" s="5"/>
      <c r="Z202" s="5"/>
      <c r="AA202" s="5"/>
      <c r="AB202" s="5"/>
      <c r="AC202" s="4"/>
      <c r="AE202" s="16"/>
    </row>
    <row r="203" spans="1:31" x14ac:dyDescent="0.25">
      <c r="A203" s="7">
        <v>3800008701</v>
      </c>
      <c r="B203" t="s">
        <v>31</v>
      </c>
      <c r="C203" t="s">
        <v>215</v>
      </c>
      <c r="D203" s="4">
        <v>45351</v>
      </c>
      <c r="E203" s="4">
        <v>45381</v>
      </c>
      <c r="F203" t="s">
        <v>345</v>
      </c>
      <c r="H203" t="s">
        <v>346</v>
      </c>
      <c r="I203" s="4"/>
      <c r="L203" s="5">
        <v>2267.96</v>
      </c>
      <c r="M203" s="5">
        <v>0</v>
      </c>
      <c r="N203" s="5">
        <v>2267.96</v>
      </c>
      <c r="O203" s="5">
        <v>1889.97</v>
      </c>
      <c r="P203" t="s">
        <v>36</v>
      </c>
      <c r="Q203" s="5">
        <v>377.99</v>
      </c>
      <c r="R203" s="5">
        <v>0</v>
      </c>
      <c r="S203" s="5">
        <v>0</v>
      </c>
      <c r="T203" s="5">
        <v>0</v>
      </c>
      <c r="U203" s="5">
        <v>0</v>
      </c>
      <c r="V203" s="5">
        <v>2267.96</v>
      </c>
      <c r="W203" s="5"/>
      <c r="X203" s="5"/>
      <c r="Y203" s="5"/>
      <c r="Z203" s="5"/>
      <c r="AA203" s="5"/>
      <c r="AB203" s="5"/>
      <c r="AC203" s="4"/>
      <c r="AE203" s="16"/>
    </row>
    <row r="204" spans="1:31" x14ac:dyDescent="0.25">
      <c r="A204" s="7">
        <v>3800008749</v>
      </c>
      <c r="B204" t="s">
        <v>155</v>
      </c>
      <c r="C204" t="s">
        <v>215</v>
      </c>
      <c r="D204" s="4">
        <v>45351</v>
      </c>
      <c r="E204" s="4">
        <v>45351</v>
      </c>
      <c r="F204" t="s">
        <v>295</v>
      </c>
      <c r="H204" t="s">
        <v>296</v>
      </c>
      <c r="I204" s="4">
        <v>45352</v>
      </c>
      <c r="J204" t="s">
        <v>297</v>
      </c>
      <c r="L204" s="5">
        <v>0</v>
      </c>
      <c r="M204" s="5">
        <v>217.98</v>
      </c>
      <c r="N204" s="5">
        <v>-217.98</v>
      </c>
      <c r="O204" s="5">
        <v>-217.98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-217.98</v>
      </c>
      <c r="W204" s="5"/>
      <c r="X204" s="5"/>
      <c r="Y204" s="5"/>
      <c r="Z204" s="5"/>
      <c r="AA204" s="5"/>
      <c r="AB204" s="5"/>
      <c r="AC204" s="4"/>
      <c r="AE204" s="16"/>
    </row>
    <row r="205" spans="1:31" x14ac:dyDescent="0.25">
      <c r="A205" s="7">
        <v>3800008721</v>
      </c>
      <c r="B205" t="s">
        <v>31</v>
      </c>
      <c r="C205" t="s">
        <v>215</v>
      </c>
      <c r="D205" s="4">
        <v>45351</v>
      </c>
      <c r="E205" s="4">
        <v>45381</v>
      </c>
      <c r="F205" t="s">
        <v>347</v>
      </c>
      <c r="H205" t="s">
        <v>348</v>
      </c>
      <c r="I205" s="4"/>
      <c r="L205" s="5">
        <v>106.31</v>
      </c>
      <c r="M205" s="5">
        <v>0</v>
      </c>
      <c r="N205" s="5">
        <v>106.31</v>
      </c>
      <c r="O205" s="5">
        <v>88.59</v>
      </c>
      <c r="P205" t="s">
        <v>36</v>
      </c>
      <c r="Q205" s="5">
        <v>17.72</v>
      </c>
      <c r="R205" s="5">
        <v>0</v>
      </c>
      <c r="S205" s="5">
        <v>0</v>
      </c>
      <c r="T205" s="5">
        <v>0</v>
      </c>
      <c r="U205" s="5">
        <v>0</v>
      </c>
      <c r="V205" s="5">
        <v>106.31</v>
      </c>
      <c r="W205" s="5"/>
      <c r="X205" s="5"/>
      <c r="Y205" s="5"/>
      <c r="Z205" s="5"/>
      <c r="AA205" s="5"/>
      <c r="AB205" s="5"/>
      <c r="AC205" s="4"/>
      <c r="AE205" s="16"/>
    </row>
    <row r="206" spans="1:31" x14ac:dyDescent="0.25">
      <c r="A206" s="7">
        <v>3800008711</v>
      </c>
      <c r="B206" t="s">
        <v>31</v>
      </c>
      <c r="C206" t="s">
        <v>215</v>
      </c>
      <c r="D206" s="4">
        <v>45351</v>
      </c>
      <c r="E206" s="4">
        <v>45381</v>
      </c>
      <c r="F206" t="s">
        <v>349</v>
      </c>
      <c r="H206" t="s">
        <v>350</v>
      </c>
      <c r="I206" s="4"/>
      <c r="L206" s="5">
        <v>89.65</v>
      </c>
      <c r="M206" s="5">
        <v>0</v>
      </c>
      <c r="N206" s="5">
        <v>89.65</v>
      </c>
      <c r="O206" s="5">
        <v>74.709999999999994</v>
      </c>
      <c r="P206" t="s">
        <v>36</v>
      </c>
      <c r="Q206" s="5">
        <v>14.94</v>
      </c>
      <c r="R206" s="5">
        <v>0</v>
      </c>
      <c r="S206" s="5">
        <v>0</v>
      </c>
      <c r="T206" s="5">
        <v>0</v>
      </c>
      <c r="U206" s="5">
        <v>0</v>
      </c>
      <c r="V206" s="5">
        <v>89.65</v>
      </c>
      <c r="W206" s="5"/>
      <c r="X206" s="5"/>
      <c r="Y206" s="5"/>
      <c r="Z206" s="5"/>
      <c r="AA206" s="5"/>
      <c r="AB206" s="5"/>
      <c r="AC206" s="4"/>
      <c r="AE206" s="16"/>
    </row>
    <row r="207" spans="1:31" x14ac:dyDescent="0.25">
      <c r="A207" s="7">
        <v>3800008699</v>
      </c>
      <c r="B207" t="s">
        <v>31</v>
      </c>
      <c r="C207" t="s">
        <v>215</v>
      </c>
      <c r="D207" s="4">
        <v>45351</v>
      </c>
      <c r="E207" s="4">
        <v>45381</v>
      </c>
      <c r="F207" t="s">
        <v>351</v>
      </c>
      <c r="H207" t="s">
        <v>352</v>
      </c>
      <c r="I207" s="4"/>
      <c r="L207" s="5">
        <v>331.78</v>
      </c>
      <c r="M207" s="5">
        <v>0</v>
      </c>
      <c r="N207" s="5">
        <v>331.78</v>
      </c>
      <c r="O207" s="5">
        <v>276.48</v>
      </c>
      <c r="P207" t="s">
        <v>36</v>
      </c>
      <c r="Q207" s="5">
        <v>55.3</v>
      </c>
      <c r="R207" s="5">
        <v>0</v>
      </c>
      <c r="S207" s="5">
        <v>0</v>
      </c>
      <c r="T207" s="5">
        <v>0</v>
      </c>
      <c r="U207" s="5">
        <v>0</v>
      </c>
      <c r="V207" s="5">
        <v>331.78</v>
      </c>
      <c r="W207" s="5"/>
      <c r="X207" s="5"/>
      <c r="Y207" s="5"/>
      <c r="Z207" s="5"/>
      <c r="AA207" s="5"/>
      <c r="AB207" s="5"/>
      <c r="AC207" s="4"/>
      <c r="AE207" s="16"/>
    </row>
    <row r="208" spans="1:31" x14ac:dyDescent="0.25">
      <c r="A208" s="8">
        <v>3800008751</v>
      </c>
      <c r="B208" s="12" t="s">
        <v>155</v>
      </c>
      <c r="C208" s="12" t="s">
        <v>215</v>
      </c>
      <c r="D208" s="13">
        <v>45351</v>
      </c>
      <c r="E208" s="13">
        <v>45351</v>
      </c>
      <c r="F208" s="12" t="s">
        <v>291</v>
      </c>
      <c r="G208" s="12"/>
      <c r="H208" s="12" t="s">
        <v>287</v>
      </c>
      <c r="I208" s="13">
        <v>45352</v>
      </c>
      <c r="J208" s="12" t="s">
        <v>292</v>
      </c>
      <c r="K208" s="12"/>
      <c r="L208" s="14">
        <v>0</v>
      </c>
      <c r="M208" s="14">
        <v>114.89</v>
      </c>
      <c r="N208" s="14">
        <v>-114.89</v>
      </c>
      <c r="O208" s="14">
        <v>-114.89</v>
      </c>
      <c r="P208" s="12"/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-114.89</v>
      </c>
      <c r="W208" s="14"/>
      <c r="X208" s="14"/>
      <c r="Y208" s="14"/>
      <c r="Z208" s="14"/>
      <c r="AA208" s="14"/>
      <c r="AB208" s="14"/>
      <c r="AC208" s="13"/>
      <c r="AD208" s="12"/>
      <c r="AE208" s="17"/>
    </row>
    <row r="209" spans="1:31" x14ac:dyDescent="0.25">
      <c r="A209" s="22" t="s">
        <v>215</v>
      </c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4">
        <f>SUM(L148:L208)</f>
        <v>63287.790000000008</v>
      </c>
      <c r="M209" s="24">
        <f>SUM(M148:M208)</f>
        <v>868.99</v>
      </c>
      <c r="N209" s="24">
        <f>SUM(N148:N208)</f>
        <v>62418.8</v>
      </c>
      <c r="O209" s="24">
        <f>SUM(O148:O208)</f>
        <v>52055.01999999999</v>
      </c>
      <c r="P209" s="23"/>
      <c r="Q209" s="24">
        <f>SUM(Q148:Q208)</f>
        <v>10363.779999999999</v>
      </c>
      <c r="R209" s="24">
        <f>SUM(R148:R208)</f>
        <v>0</v>
      </c>
      <c r="S209" s="23"/>
      <c r="T209" s="24">
        <f t="shared" ref="T209:AB209" si="26">SUM(T148:T208)</f>
        <v>0</v>
      </c>
      <c r="U209" s="24">
        <f t="shared" si="26"/>
        <v>0</v>
      </c>
      <c r="V209" s="24">
        <f t="shared" si="26"/>
        <v>34022.079999999994</v>
      </c>
      <c r="W209" s="24">
        <f t="shared" si="26"/>
        <v>28396.720000000001</v>
      </c>
      <c r="X209" s="24">
        <f t="shared" si="26"/>
        <v>28160.720000000001</v>
      </c>
      <c r="Y209" s="24">
        <f t="shared" si="26"/>
        <v>0</v>
      </c>
      <c r="Z209" s="24">
        <f t="shared" si="26"/>
        <v>122.14</v>
      </c>
      <c r="AA209" s="24">
        <f t="shared" si="26"/>
        <v>113.86</v>
      </c>
      <c r="AB209" s="24">
        <f t="shared" si="26"/>
        <v>0</v>
      </c>
      <c r="AC209" s="23"/>
      <c r="AD209" s="23"/>
      <c r="AE209" s="25"/>
    </row>
    <row r="211" spans="1:31" x14ac:dyDescent="0.25">
      <c r="A211" s="6">
        <v>3800007810</v>
      </c>
      <c r="B211" s="9" t="s">
        <v>31</v>
      </c>
      <c r="C211" s="9" t="s">
        <v>353</v>
      </c>
      <c r="D211" s="10">
        <v>45322</v>
      </c>
      <c r="E211" s="10">
        <v>45351</v>
      </c>
      <c r="F211" s="9" t="s">
        <v>354</v>
      </c>
      <c r="G211" s="9"/>
      <c r="H211" s="9" t="s">
        <v>42</v>
      </c>
      <c r="I211" s="10">
        <v>45358</v>
      </c>
      <c r="J211" s="9" t="s">
        <v>48</v>
      </c>
      <c r="K211" s="9"/>
      <c r="L211" s="11">
        <v>120</v>
      </c>
      <c r="M211" s="11">
        <v>0</v>
      </c>
      <c r="N211" s="11">
        <v>120</v>
      </c>
      <c r="O211" s="11">
        <v>100</v>
      </c>
      <c r="P211" s="9" t="s">
        <v>36</v>
      </c>
      <c r="Q211" s="11">
        <v>20</v>
      </c>
      <c r="R211" s="11">
        <v>0</v>
      </c>
      <c r="S211" s="11">
        <v>0</v>
      </c>
      <c r="T211" s="11">
        <v>0</v>
      </c>
      <c r="U211" s="11">
        <v>0</v>
      </c>
      <c r="V211" s="11"/>
      <c r="W211" s="11">
        <v>120</v>
      </c>
      <c r="X211" s="11">
        <v>120</v>
      </c>
      <c r="Y211" s="11"/>
      <c r="Z211" s="11"/>
      <c r="AA211" s="11"/>
      <c r="AB211" s="11"/>
      <c r="AC211" s="10">
        <v>45351</v>
      </c>
      <c r="AD211" s="9" t="s">
        <v>37</v>
      </c>
      <c r="AE211" s="15"/>
    </row>
    <row r="212" spans="1:31" x14ac:dyDescent="0.25">
      <c r="A212" s="8">
        <v>3800008853</v>
      </c>
      <c r="B212" s="12" t="s">
        <v>31</v>
      </c>
      <c r="C212" s="12" t="s">
        <v>353</v>
      </c>
      <c r="D212" s="13">
        <v>45351</v>
      </c>
      <c r="E212" s="13">
        <v>45380</v>
      </c>
      <c r="F212" s="12" t="s">
        <v>355</v>
      </c>
      <c r="G212" s="12"/>
      <c r="H212" s="12" t="s">
        <v>50</v>
      </c>
      <c r="I212" s="13"/>
      <c r="J212" s="12"/>
      <c r="K212" s="12"/>
      <c r="L212" s="14">
        <v>120</v>
      </c>
      <c r="M212" s="14">
        <v>0</v>
      </c>
      <c r="N212" s="14">
        <v>120</v>
      </c>
      <c r="O212" s="14">
        <v>100</v>
      </c>
      <c r="P212" s="12" t="s">
        <v>36</v>
      </c>
      <c r="Q212" s="14">
        <v>20</v>
      </c>
      <c r="R212" s="14">
        <v>0</v>
      </c>
      <c r="S212" s="14">
        <v>0</v>
      </c>
      <c r="T212" s="14">
        <v>0</v>
      </c>
      <c r="U212" s="14">
        <v>0</v>
      </c>
      <c r="V212" s="14">
        <v>120</v>
      </c>
      <c r="W212" s="14"/>
      <c r="X212" s="14"/>
      <c r="Y212" s="14"/>
      <c r="Z212" s="14"/>
      <c r="AA212" s="14"/>
      <c r="AB212" s="14"/>
      <c r="AC212" s="13"/>
      <c r="AD212" s="12"/>
      <c r="AE212" s="17"/>
    </row>
    <row r="213" spans="1:31" x14ac:dyDescent="0.25">
      <c r="A213" s="22" t="s">
        <v>353</v>
      </c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4">
        <f>SUM(L211:L212)</f>
        <v>240</v>
      </c>
      <c r="M213" s="24">
        <f>SUM(M211:M212)</f>
        <v>0</v>
      </c>
      <c r="N213" s="24">
        <f>SUM(N211:N212)</f>
        <v>240</v>
      </c>
      <c r="O213" s="24">
        <f>SUM(O211:O212)</f>
        <v>200</v>
      </c>
      <c r="P213" s="23"/>
      <c r="Q213" s="24">
        <f>SUM(Q211:Q212)</f>
        <v>40</v>
      </c>
      <c r="R213" s="24">
        <f>SUM(R211:R212)</f>
        <v>0</v>
      </c>
      <c r="S213" s="23"/>
      <c r="T213" s="24">
        <f t="shared" ref="T213:AB213" si="27">SUM(T211:T212)</f>
        <v>0</v>
      </c>
      <c r="U213" s="24">
        <f t="shared" si="27"/>
        <v>0</v>
      </c>
      <c r="V213" s="24">
        <f t="shared" si="27"/>
        <v>120</v>
      </c>
      <c r="W213" s="24">
        <f t="shared" si="27"/>
        <v>120</v>
      </c>
      <c r="X213" s="24">
        <f t="shared" si="27"/>
        <v>120</v>
      </c>
      <c r="Y213" s="24">
        <f t="shared" si="27"/>
        <v>0</v>
      </c>
      <c r="Z213" s="24">
        <f t="shared" si="27"/>
        <v>0</v>
      </c>
      <c r="AA213" s="24">
        <f t="shared" si="27"/>
        <v>0</v>
      </c>
      <c r="AB213" s="24">
        <f t="shared" si="27"/>
        <v>0</v>
      </c>
      <c r="AC213" s="23"/>
      <c r="AD213" s="23"/>
      <c r="AE213" s="25"/>
    </row>
    <row r="215" spans="1:31" x14ac:dyDescent="0.25">
      <c r="A215" s="6">
        <v>3800006958</v>
      </c>
      <c r="B215" s="9" t="s">
        <v>31</v>
      </c>
      <c r="C215" s="9" t="s">
        <v>356</v>
      </c>
      <c r="D215" s="10">
        <v>45306</v>
      </c>
      <c r="E215" s="10">
        <v>45337</v>
      </c>
      <c r="F215" s="9" t="s">
        <v>357</v>
      </c>
      <c r="G215" s="9"/>
      <c r="H215" s="9" t="s">
        <v>34</v>
      </c>
      <c r="I215" s="10">
        <v>45356</v>
      </c>
      <c r="J215" s="9" t="s">
        <v>188</v>
      </c>
      <c r="K215" s="9"/>
      <c r="L215" s="11">
        <v>396</v>
      </c>
      <c r="M215" s="11">
        <v>0</v>
      </c>
      <c r="N215" s="11">
        <v>396</v>
      </c>
      <c r="O215" s="11">
        <v>330</v>
      </c>
      <c r="P215" s="9" t="s">
        <v>36</v>
      </c>
      <c r="Q215" s="11">
        <v>66</v>
      </c>
      <c r="R215" s="11">
        <v>0</v>
      </c>
      <c r="S215" s="11">
        <v>0</v>
      </c>
      <c r="T215" s="11">
        <v>0</v>
      </c>
      <c r="U215" s="11">
        <v>0</v>
      </c>
      <c r="V215" s="11"/>
      <c r="W215" s="11">
        <v>396</v>
      </c>
      <c r="X215" s="11"/>
      <c r="Y215" s="11">
        <v>396</v>
      </c>
      <c r="Z215" s="11"/>
      <c r="AA215" s="11"/>
      <c r="AB215" s="11"/>
      <c r="AC215" s="10">
        <v>45338</v>
      </c>
      <c r="AD215" s="9" t="s">
        <v>37</v>
      </c>
      <c r="AE215" s="15"/>
    </row>
    <row r="216" spans="1:31" x14ac:dyDescent="0.25">
      <c r="A216" s="8">
        <v>3800007809</v>
      </c>
      <c r="B216" s="12" t="s">
        <v>31</v>
      </c>
      <c r="C216" s="12" t="s">
        <v>356</v>
      </c>
      <c r="D216" s="13">
        <v>45322</v>
      </c>
      <c r="E216" s="13">
        <v>45351</v>
      </c>
      <c r="F216" s="12" t="s">
        <v>358</v>
      </c>
      <c r="G216" s="12"/>
      <c r="H216" s="12" t="s">
        <v>42</v>
      </c>
      <c r="I216" s="13">
        <v>45358</v>
      </c>
      <c r="J216" s="12" t="s">
        <v>55</v>
      </c>
      <c r="K216" s="12"/>
      <c r="L216" s="14">
        <v>168</v>
      </c>
      <c r="M216" s="14">
        <v>0</v>
      </c>
      <c r="N216" s="14">
        <v>168</v>
      </c>
      <c r="O216" s="14">
        <v>140</v>
      </c>
      <c r="P216" s="12" t="s">
        <v>36</v>
      </c>
      <c r="Q216" s="14">
        <v>28</v>
      </c>
      <c r="R216" s="14">
        <v>0</v>
      </c>
      <c r="S216" s="14">
        <v>0</v>
      </c>
      <c r="T216" s="14">
        <v>0</v>
      </c>
      <c r="U216" s="14">
        <v>0</v>
      </c>
      <c r="V216" s="14"/>
      <c r="W216" s="14">
        <v>168</v>
      </c>
      <c r="X216" s="14">
        <v>168</v>
      </c>
      <c r="Y216" s="14"/>
      <c r="Z216" s="14"/>
      <c r="AA216" s="14"/>
      <c r="AB216" s="14"/>
      <c r="AC216" s="13"/>
      <c r="AD216" s="12"/>
      <c r="AE216" s="17"/>
    </row>
    <row r="217" spans="1:31" x14ac:dyDescent="0.25">
      <c r="A217" s="22" t="s">
        <v>356</v>
      </c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4">
        <f>SUM(L215:L216)</f>
        <v>564</v>
      </c>
      <c r="M217" s="24">
        <f>SUM(M215:M216)</f>
        <v>0</v>
      </c>
      <c r="N217" s="24">
        <f>SUM(N215:N216)</f>
        <v>564</v>
      </c>
      <c r="O217" s="24">
        <f>SUM(O215:O216)</f>
        <v>470</v>
      </c>
      <c r="P217" s="23"/>
      <c r="Q217" s="24">
        <f>SUM(Q215:Q216)</f>
        <v>94</v>
      </c>
      <c r="R217" s="24">
        <f>SUM(R215:R216)</f>
        <v>0</v>
      </c>
      <c r="S217" s="23"/>
      <c r="T217" s="24">
        <f t="shared" ref="T217:AB217" si="28">SUM(T215:T216)</f>
        <v>0</v>
      </c>
      <c r="U217" s="24">
        <f t="shared" si="28"/>
        <v>0</v>
      </c>
      <c r="V217" s="24">
        <f t="shared" si="28"/>
        <v>0</v>
      </c>
      <c r="W217" s="24">
        <f t="shared" si="28"/>
        <v>564</v>
      </c>
      <c r="X217" s="24">
        <f t="shared" si="28"/>
        <v>168</v>
      </c>
      <c r="Y217" s="24">
        <f t="shared" si="28"/>
        <v>396</v>
      </c>
      <c r="Z217" s="24">
        <f t="shared" si="28"/>
        <v>0</v>
      </c>
      <c r="AA217" s="24">
        <f t="shared" si="28"/>
        <v>0</v>
      </c>
      <c r="AB217" s="24">
        <f t="shared" si="28"/>
        <v>0</v>
      </c>
      <c r="AC217" s="23"/>
      <c r="AD217" s="23"/>
      <c r="AE217" s="25"/>
    </row>
    <row r="219" spans="1:31" x14ac:dyDescent="0.25">
      <c r="A219" s="18">
        <v>3800008855</v>
      </c>
      <c r="B219" s="19" t="s">
        <v>31</v>
      </c>
      <c r="C219" s="19" t="s">
        <v>359</v>
      </c>
      <c r="D219" s="26">
        <v>45351</v>
      </c>
      <c r="E219" s="26">
        <v>45380</v>
      </c>
      <c r="F219" s="19" t="s">
        <v>360</v>
      </c>
      <c r="G219" s="19"/>
      <c r="H219" s="19" t="s">
        <v>50</v>
      </c>
      <c r="I219" s="26">
        <v>45358</v>
      </c>
      <c r="J219" s="19" t="s">
        <v>35</v>
      </c>
      <c r="K219" s="19"/>
      <c r="L219" s="20">
        <v>220.93</v>
      </c>
      <c r="M219" s="20">
        <v>0</v>
      </c>
      <c r="N219" s="20">
        <v>220.93</v>
      </c>
      <c r="O219" s="20">
        <v>184.11</v>
      </c>
      <c r="P219" s="19" t="s">
        <v>36</v>
      </c>
      <c r="Q219" s="20">
        <v>36.82</v>
      </c>
      <c r="R219" s="20">
        <v>0</v>
      </c>
      <c r="S219" s="20">
        <v>0</v>
      </c>
      <c r="T219" s="20">
        <v>0</v>
      </c>
      <c r="U219" s="20">
        <v>0</v>
      </c>
      <c r="V219" s="20">
        <v>220.93</v>
      </c>
      <c r="W219" s="20"/>
      <c r="X219" s="20"/>
      <c r="Y219" s="20"/>
      <c r="Z219" s="20"/>
      <c r="AA219" s="20"/>
      <c r="AB219" s="20"/>
      <c r="AC219" s="26"/>
      <c r="AD219" s="19"/>
      <c r="AE219" s="21"/>
    </row>
    <row r="220" spans="1:31" x14ac:dyDescent="0.25">
      <c r="A220" s="22" t="s">
        <v>359</v>
      </c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4">
        <f>SUM(L219:L219)</f>
        <v>220.93</v>
      </c>
      <c r="M220" s="24">
        <f>SUM(M219:M219)</f>
        <v>0</v>
      </c>
      <c r="N220" s="24">
        <f>SUM(N219:N219)</f>
        <v>220.93</v>
      </c>
      <c r="O220" s="24">
        <f>SUM(O219:O219)</f>
        <v>184.11</v>
      </c>
      <c r="P220" s="23"/>
      <c r="Q220" s="24">
        <f>SUM(Q219:Q219)</f>
        <v>36.82</v>
      </c>
      <c r="R220" s="24">
        <f>SUM(R219:R219)</f>
        <v>0</v>
      </c>
      <c r="S220" s="23"/>
      <c r="T220" s="24">
        <f t="shared" ref="T220:AB220" si="29">SUM(T219:T219)</f>
        <v>0</v>
      </c>
      <c r="U220" s="24">
        <f t="shared" si="29"/>
        <v>0</v>
      </c>
      <c r="V220" s="24">
        <f t="shared" si="29"/>
        <v>220.93</v>
      </c>
      <c r="W220" s="24">
        <f t="shared" si="29"/>
        <v>0</v>
      </c>
      <c r="X220" s="24">
        <f t="shared" si="29"/>
        <v>0</v>
      </c>
      <c r="Y220" s="24">
        <f t="shared" si="29"/>
        <v>0</v>
      </c>
      <c r="Z220" s="24">
        <f t="shared" si="29"/>
        <v>0</v>
      </c>
      <c r="AA220" s="24">
        <f t="shared" si="29"/>
        <v>0</v>
      </c>
      <c r="AB220" s="24">
        <f t="shared" si="29"/>
        <v>0</v>
      </c>
      <c r="AC220" s="23"/>
      <c r="AD220" s="23"/>
      <c r="AE220" s="25"/>
    </row>
    <row r="222" spans="1:31" x14ac:dyDescent="0.25">
      <c r="A222" s="18">
        <v>3800009441</v>
      </c>
      <c r="B222" s="19" t="s">
        <v>31</v>
      </c>
      <c r="C222" s="19" t="s">
        <v>361</v>
      </c>
      <c r="D222" s="26">
        <v>45351</v>
      </c>
      <c r="E222" s="26">
        <v>45380</v>
      </c>
      <c r="F222" s="19" t="s">
        <v>362</v>
      </c>
      <c r="G222" s="19"/>
      <c r="H222" s="19" t="s">
        <v>50</v>
      </c>
      <c r="I222" s="26"/>
      <c r="J222" s="19"/>
      <c r="K222" s="19"/>
      <c r="L222" s="20">
        <v>289.2</v>
      </c>
      <c r="M222" s="20">
        <v>0</v>
      </c>
      <c r="N222" s="20">
        <v>289.2</v>
      </c>
      <c r="O222" s="20">
        <v>241</v>
      </c>
      <c r="P222" s="19" t="s">
        <v>36</v>
      </c>
      <c r="Q222" s="20">
        <v>48.2</v>
      </c>
      <c r="R222" s="20">
        <v>0</v>
      </c>
      <c r="S222" s="20">
        <v>0</v>
      </c>
      <c r="T222" s="20">
        <v>0</v>
      </c>
      <c r="U222" s="20">
        <v>0</v>
      </c>
      <c r="V222" s="20">
        <v>289.2</v>
      </c>
      <c r="W222" s="20"/>
      <c r="X222" s="20"/>
      <c r="Y222" s="20"/>
      <c r="Z222" s="20"/>
      <c r="AA222" s="20"/>
      <c r="AB222" s="20"/>
      <c r="AC222" s="26"/>
      <c r="AD222" s="19"/>
      <c r="AE222" s="21"/>
    </row>
    <row r="223" spans="1:31" x14ac:dyDescent="0.25">
      <c r="A223" s="22" t="s">
        <v>361</v>
      </c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4">
        <f>SUM(L222:L222)</f>
        <v>289.2</v>
      </c>
      <c r="M223" s="24">
        <f>SUM(M222:M222)</f>
        <v>0</v>
      </c>
      <c r="N223" s="24">
        <f>SUM(N222:N222)</f>
        <v>289.2</v>
      </c>
      <c r="O223" s="24">
        <f>SUM(O222:O222)</f>
        <v>241</v>
      </c>
      <c r="P223" s="23"/>
      <c r="Q223" s="24">
        <f>SUM(Q222:Q222)</f>
        <v>48.2</v>
      </c>
      <c r="R223" s="24">
        <f>SUM(R222:R222)</f>
        <v>0</v>
      </c>
      <c r="S223" s="23"/>
      <c r="T223" s="24">
        <f t="shared" ref="T223:AB223" si="30">SUM(T222:T222)</f>
        <v>0</v>
      </c>
      <c r="U223" s="24">
        <f t="shared" si="30"/>
        <v>0</v>
      </c>
      <c r="V223" s="24">
        <f t="shared" si="30"/>
        <v>289.2</v>
      </c>
      <c r="W223" s="24">
        <f t="shared" si="30"/>
        <v>0</v>
      </c>
      <c r="X223" s="24">
        <f t="shared" si="30"/>
        <v>0</v>
      </c>
      <c r="Y223" s="24">
        <f t="shared" si="30"/>
        <v>0</v>
      </c>
      <c r="Z223" s="24">
        <f t="shared" si="30"/>
        <v>0</v>
      </c>
      <c r="AA223" s="24">
        <f t="shared" si="30"/>
        <v>0</v>
      </c>
      <c r="AB223" s="24">
        <f t="shared" si="30"/>
        <v>0</v>
      </c>
      <c r="AC223" s="23"/>
      <c r="AD223" s="23"/>
      <c r="AE223" s="25"/>
    </row>
    <row r="225" spans="1:31" x14ac:dyDescent="0.25">
      <c r="A225" s="18">
        <v>3800007813</v>
      </c>
      <c r="B225" s="19" t="s">
        <v>31</v>
      </c>
      <c r="C225" s="19" t="s">
        <v>363</v>
      </c>
      <c r="D225" s="26">
        <v>45322</v>
      </c>
      <c r="E225" s="26">
        <v>45351</v>
      </c>
      <c r="F225" s="19" t="s">
        <v>364</v>
      </c>
      <c r="G225" s="19"/>
      <c r="H225" s="19" t="s">
        <v>42</v>
      </c>
      <c r="I225" s="26">
        <v>45355</v>
      </c>
      <c r="J225" s="19" t="s">
        <v>40</v>
      </c>
      <c r="K225" s="19"/>
      <c r="L225" s="20">
        <v>336</v>
      </c>
      <c r="M225" s="20">
        <v>0</v>
      </c>
      <c r="N225" s="20">
        <v>336</v>
      </c>
      <c r="O225" s="20">
        <v>280</v>
      </c>
      <c r="P225" s="19" t="s">
        <v>36</v>
      </c>
      <c r="Q225" s="20">
        <v>56</v>
      </c>
      <c r="R225" s="20">
        <v>0</v>
      </c>
      <c r="S225" s="20">
        <v>0</v>
      </c>
      <c r="T225" s="20">
        <v>0</v>
      </c>
      <c r="U225" s="20">
        <v>0</v>
      </c>
      <c r="V225" s="20"/>
      <c r="W225" s="20">
        <v>336</v>
      </c>
      <c r="X225" s="20">
        <v>336</v>
      </c>
      <c r="Y225" s="20"/>
      <c r="Z225" s="20"/>
      <c r="AA225" s="20"/>
      <c r="AB225" s="20"/>
      <c r="AC225" s="26"/>
      <c r="AD225" s="19"/>
      <c r="AE225" s="21"/>
    </row>
    <row r="226" spans="1:31" x14ac:dyDescent="0.25">
      <c r="A226" s="22" t="s">
        <v>363</v>
      </c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4">
        <f>SUM(L225:L225)</f>
        <v>336</v>
      </c>
      <c r="M226" s="24">
        <f>SUM(M225:M225)</f>
        <v>0</v>
      </c>
      <c r="N226" s="24">
        <f>SUM(N225:N225)</f>
        <v>336</v>
      </c>
      <c r="O226" s="24">
        <f>SUM(O225:O225)</f>
        <v>280</v>
      </c>
      <c r="P226" s="23"/>
      <c r="Q226" s="24">
        <f>SUM(Q225:Q225)</f>
        <v>56</v>
      </c>
      <c r="R226" s="24">
        <f>SUM(R225:R225)</f>
        <v>0</v>
      </c>
      <c r="S226" s="23"/>
      <c r="T226" s="24">
        <f t="shared" ref="T226:AB226" si="31">SUM(T225:T225)</f>
        <v>0</v>
      </c>
      <c r="U226" s="24">
        <f t="shared" si="31"/>
        <v>0</v>
      </c>
      <c r="V226" s="24">
        <f t="shared" si="31"/>
        <v>0</v>
      </c>
      <c r="W226" s="24">
        <f t="shared" si="31"/>
        <v>336</v>
      </c>
      <c r="X226" s="24">
        <f t="shared" si="31"/>
        <v>336</v>
      </c>
      <c r="Y226" s="24">
        <f t="shared" si="31"/>
        <v>0</v>
      </c>
      <c r="Z226" s="24">
        <f t="shared" si="31"/>
        <v>0</v>
      </c>
      <c r="AA226" s="24">
        <f t="shared" si="31"/>
        <v>0</v>
      </c>
      <c r="AB226" s="24">
        <f t="shared" si="31"/>
        <v>0</v>
      </c>
      <c r="AC226" s="23"/>
      <c r="AD226" s="23"/>
      <c r="AE226" s="25"/>
    </row>
    <row r="228" spans="1:31" x14ac:dyDescent="0.25">
      <c r="A228" s="18">
        <v>3800008437</v>
      </c>
      <c r="B228" s="19" t="s">
        <v>31</v>
      </c>
      <c r="C228" s="19" t="s">
        <v>365</v>
      </c>
      <c r="D228" s="26">
        <v>45337</v>
      </c>
      <c r="E228" s="26">
        <v>45366</v>
      </c>
      <c r="F228" s="19" t="s">
        <v>366</v>
      </c>
      <c r="G228" s="19"/>
      <c r="H228" s="19" t="s">
        <v>45</v>
      </c>
      <c r="I228" s="26">
        <v>45369</v>
      </c>
      <c r="J228" s="19" t="s">
        <v>43</v>
      </c>
      <c r="K228" s="19"/>
      <c r="L228" s="20">
        <v>204</v>
      </c>
      <c r="M228" s="20">
        <v>0</v>
      </c>
      <c r="N228" s="20">
        <v>204</v>
      </c>
      <c r="O228" s="20">
        <v>170</v>
      </c>
      <c r="P228" s="19" t="s">
        <v>36</v>
      </c>
      <c r="Q228" s="20">
        <v>34</v>
      </c>
      <c r="R228" s="20">
        <v>0</v>
      </c>
      <c r="S228" s="20">
        <v>0</v>
      </c>
      <c r="T228" s="20">
        <v>0</v>
      </c>
      <c r="U228" s="20">
        <v>0</v>
      </c>
      <c r="V228" s="20"/>
      <c r="W228" s="20">
        <v>204</v>
      </c>
      <c r="X228" s="20">
        <v>204</v>
      </c>
      <c r="Y228" s="20"/>
      <c r="Z228" s="20"/>
      <c r="AA228" s="20"/>
      <c r="AB228" s="20"/>
      <c r="AC228" s="26"/>
      <c r="AD228" s="19"/>
      <c r="AE228" s="21"/>
    </row>
    <row r="229" spans="1:31" x14ac:dyDescent="0.25">
      <c r="A229" s="22" t="s">
        <v>365</v>
      </c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4">
        <f>SUM(L228:L228)</f>
        <v>204</v>
      </c>
      <c r="M229" s="24">
        <f>SUM(M228:M228)</f>
        <v>0</v>
      </c>
      <c r="N229" s="24">
        <f>SUM(N228:N228)</f>
        <v>204</v>
      </c>
      <c r="O229" s="24">
        <f>SUM(O228:O228)</f>
        <v>170</v>
      </c>
      <c r="P229" s="23"/>
      <c r="Q229" s="24">
        <f>SUM(Q228:Q228)</f>
        <v>34</v>
      </c>
      <c r="R229" s="24">
        <f>SUM(R228:R228)</f>
        <v>0</v>
      </c>
      <c r="S229" s="23"/>
      <c r="T229" s="24">
        <f t="shared" ref="T229:AB229" si="32">SUM(T228:T228)</f>
        <v>0</v>
      </c>
      <c r="U229" s="24">
        <f t="shared" si="32"/>
        <v>0</v>
      </c>
      <c r="V229" s="24">
        <f t="shared" si="32"/>
        <v>0</v>
      </c>
      <c r="W229" s="24">
        <f t="shared" si="32"/>
        <v>204</v>
      </c>
      <c r="X229" s="24">
        <f t="shared" si="32"/>
        <v>204</v>
      </c>
      <c r="Y229" s="24">
        <f t="shared" si="32"/>
        <v>0</v>
      </c>
      <c r="Z229" s="24">
        <f t="shared" si="32"/>
        <v>0</v>
      </c>
      <c r="AA229" s="24">
        <f t="shared" si="32"/>
        <v>0</v>
      </c>
      <c r="AB229" s="24">
        <f t="shared" si="32"/>
        <v>0</v>
      </c>
      <c r="AC229" s="23"/>
      <c r="AD229" s="23"/>
      <c r="AE229" s="25"/>
    </row>
    <row r="231" spans="1:31" x14ac:dyDescent="0.25">
      <c r="A231" s="6">
        <v>3800007925</v>
      </c>
      <c r="B231" s="9" t="s">
        <v>31</v>
      </c>
      <c r="C231" s="9" t="s">
        <v>367</v>
      </c>
      <c r="D231" s="10">
        <v>45322</v>
      </c>
      <c r="E231" s="10">
        <v>45351</v>
      </c>
      <c r="F231" s="9" t="s">
        <v>368</v>
      </c>
      <c r="G231" s="9"/>
      <c r="H231" s="9" t="s">
        <v>42</v>
      </c>
      <c r="I231" s="10">
        <v>45358</v>
      </c>
      <c r="J231" s="9" t="s">
        <v>43</v>
      </c>
      <c r="K231" s="9"/>
      <c r="L231" s="11">
        <v>270</v>
      </c>
      <c r="M231" s="11">
        <v>0</v>
      </c>
      <c r="N231" s="11">
        <v>270</v>
      </c>
      <c r="O231" s="11">
        <v>225</v>
      </c>
      <c r="P231" s="9" t="s">
        <v>36</v>
      </c>
      <c r="Q231" s="11">
        <v>45</v>
      </c>
      <c r="R231" s="11">
        <v>0</v>
      </c>
      <c r="S231" s="11">
        <v>0</v>
      </c>
      <c r="T231" s="11">
        <v>0</v>
      </c>
      <c r="U231" s="11">
        <v>0</v>
      </c>
      <c r="V231" s="11"/>
      <c r="W231" s="11">
        <v>270</v>
      </c>
      <c r="X231" s="11">
        <v>270</v>
      </c>
      <c r="Y231" s="11"/>
      <c r="Z231" s="11"/>
      <c r="AA231" s="11"/>
      <c r="AB231" s="11"/>
      <c r="AC231" s="10">
        <v>45351</v>
      </c>
      <c r="AD231" s="9" t="s">
        <v>37</v>
      </c>
      <c r="AE231" s="15"/>
    </row>
    <row r="232" spans="1:31" x14ac:dyDescent="0.25">
      <c r="A232" s="8">
        <v>3800008859</v>
      </c>
      <c r="B232" s="12" t="s">
        <v>31</v>
      </c>
      <c r="C232" s="12" t="s">
        <v>367</v>
      </c>
      <c r="D232" s="13">
        <v>45351</v>
      </c>
      <c r="E232" s="13">
        <v>45380</v>
      </c>
      <c r="F232" s="12" t="s">
        <v>369</v>
      </c>
      <c r="G232" s="12"/>
      <c r="H232" s="12" t="s">
        <v>50</v>
      </c>
      <c r="I232" s="13"/>
      <c r="J232" s="12"/>
      <c r="K232" s="12"/>
      <c r="L232" s="14">
        <v>696</v>
      </c>
      <c r="M232" s="14">
        <v>0</v>
      </c>
      <c r="N232" s="14">
        <v>696</v>
      </c>
      <c r="O232" s="14">
        <v>580</v>
      </c>
      <c r="P232" s="12" t="s">
        <v>36</v>
      </c>
      <c r="Q232" s="14">
        <v>116</v>
      </c>
      <c r="R232" s="14">
        <v>0</v>
      </c>
      <c r="S232" s="14">
        <v>0</v>
      </c>
      <c r="T232" s="14">
        <v>0</v>
      </c>
      <c r="U232" s="14">
        <v>0</v>
      </c>
      <c r="V232" s="14">
        <v>696</v>
      </c>
      <c r="W232" s="14"/>
      <c r="X232" s="14"/>
      <c r="Y232" s="14"/>
      <c r="Z232" s="14"/>
      <c r="AA232" s="14"/>
      <c r="AB232" s="14"/>
      <c r="AC232" s="13"/>
      <c r="AD232" s="12"/>
      <c r="AE232" s="17"/>
    </row>
    <row r="233" spans="1:31" x14ac:dyDescent="0.25">
      <c r="A233" s="22" t="s">
        <v>367</v>
      </c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4">
        <f>SUM(L231:L232)</f>
        <v>966</v>
      </c>
      <c r="M233" s="24">
        <f>SUM(M231:M232)</f>
        <v>0</v>
      </c>
      <c r="N233" s="24">
        <f>SUM(N231:N232)</f>
        <v>966</v>
      </c>
      <c r="O233" s="24">
        <f>SUM(O231:O232)</f>
        <v>805</v>
      </c>
      <c r="P233" s="23"/>
      <c r="Q233" s="24">
        <f>SUM(Q231:Q232)</f>
        <v>161</v>
      </c>
      <c r="R233" s="24">
        <f>SUM(R231:R232)</f>
        <v>0</v>
      </c>
      <c r="S233" s="23"/>
      <c r="T233" s="24">
        <f t="shared" ref="T233:AB233" si="33">SUM(T231:T232)</f>
        <v>0</v>
      </c>
      <c r="U233" s="24">
        <f t="shared" si="33"/>
        <v>0</v>
      </c>
      <c r="V233" s="24">
        <f t="shared" si="33"/>
        <v>696</v>
      </c>
      <c r="W233" s="24">
        <f t="shared" si="33"/>
        <v>270</v>
      </c>
      <c r="X233" s="24">
        <f t="shared" si="33"/>
        <v>270</v>
      </c>
      <c r="Y233" s="24">
        <f t="shared" si="33"/>
        <v>0</v>
      </c>
      <c r="Z233" s="24">
        <f t="shared" si="33"/>
        <v>0</v>
      </c>
      <c r="AA233" s="24">
        <f t="shared" si="33"/>
        <v>0</v>
      </c>
      <c r="AB233" s="24">
        <f t="shared" si="33"/>
        <v>0</v>
      </c>
      <c r="AC233" s="23"/>
      <c r="AD233" s="23"/>
      <c r="AE233" s="25"/>
    </row>
    <row r="235" spans="1:31" x14ac:dyDescent="0.25">
      <c r="A235" s="6">
        <v>3800007815</v>
      </c>
      <c r="B235" s="9" t="s">
        <v>31</v>
      </c>
      <c r="C235" s="9" t="s">
        <v>370</v>
      </c>
      <c r="D235" s="10">
        <v>45322</v>
      </c>
      <c r="E235" s="10">
        <v>45351</v>
      </c>
      <c r="F235" s="9" t="s">
        <v>371</v>
      </c>
      <c r="G235" s="9"/>
      <c r="H235" s="9" t="s">
        <v>42</v>
      </c>
      <c r="I235" s="10">
        <v>45365</v>
      </c>
      <c r="J235" s="9" t="s">
        <v>169</v>
      </c>
      <c r="K235" s="9"/>
      <c r="L235" s="11">
        <v>509.92</v>
      </c>
      <c r="M235" s="11">
        <v>0</v>
      </c>
      <c r="N235" s="11">
        <v>509.92</v>
      </c>
      <c r="O235" s="11">
        <v>424.93</v>
      </c>
      <c r="P235" s="9" t="s">
        <v>36</v>
      </c>
      <c r="Q235" s="11">
        <v>84.99</v>
      </c>
      <c r="R235" s="11">
        <v>0</v>
      </c>
      <c r="S235" s="11">
        <v>0</v>
      </c>
      <c r="T235" s="11">
        <v>0</v>
      </c>
      <c r="U235" s="11">
        <v>0</v>
      </c>
      <c r="V235" s="11"/>
      <c r="W235" s="11">
        <v>509.92</v>
      </c>
      <c r="X235" s="11">
        <v>509.92</v>
      </c>
      <c r="Y235" s="11"/>
      <c r="Z235" s="11"/>
      <c r="AA235" s="11"/>
      <c r="AB235" s="11"/>
      <c r="AC235" s="10">
        <v>45359</v>
      </c>
      <c r="AD235" s="9" t="s">
        <v>37</v>
      </c>
      <c r="AE235" s="15"/>
    </row>
    <row r="236" spans="1:31" x14ac:dyDescent="0.25">
      <c r="A236" s="8">
        <v>3800008860</v>
      </c>
      <c r="B236" s="12" t="s">
        <v>31</v>
      </c>
      <c r="C236" s="12" t="s">
        <v>370</v>
      </c>
      <c r="D236" s="13">
        <v>45351</v>
      </c>
      <c r="E236" s="13">
        <v>45380</v>
      </c>
      <c r="F236" s="12" t="s">
        <v>372</v>
      </c>
      <c r="G236" s="12"/>
      <c r="H236" s="12" t="s">
        <v>50</v>
      </c>
      <c r="I236" s="13"/>
      <c r="J236" s="12"/>
      <c r="K236" s="12"/>
      <c r="L236" s="14">
        <v>996</v>
      </c>
      <c r="M236" s="14">
        <v>0</v>
      </c>
      <c r="N236" s="14">
        <v>996</v>
      </c>
      <c r="O236" s="14">
        <v>830</v>
      </c>
      <c r="P236" s="12" t="s">
        <v>36</v>
      </c>
      <c r="Q236" s="14">
        <v>166</v>
      </c>
      <c r="R236" s="14">
        <v>0</v>
      </c>
      <c r="S236" s="14">
        <v>0</v>
      </c>
      <c r="T236" s="14">
        <v>0</v>
      </c>
      <c r="U236" s="14">
        <v>0</v>
      </c>
      <c r="V236" s="14">
        <v>996</v>
      </c>
      <c r="W236" s="14"/>
      <c r="X236" s="14"/>
      <c r="Y236" s="14"/>
      <c r="Z236" s="14"/>
      <c r="AA236" s="14"/>
      <c r="AB236" s="14"/>
      <c r="AC236" s="13"/>
      <c r="AD236" s="12"/>
      <c r="AE236" s="17"/>
    </row>
    <row r="237" spans="1:31" x14ac:dyDescent="0.25">
      <c r="A237" s="22" t="s">
        <v>370</v>
      </c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4">
        <f>SUM(L235:L236)</f>
        <v>1505.92</v>
      </c>
      <c r="M237" s="24">
        <f>SUM(M235:M236)</f>
        <v>0</v>
      </c>
      <c r="N237" s="24">
        <f>SUM(N235:N236)</f>
        <v>1505.92</v>
      </c>
      <c r="O237" s="24">
        <f>SUM(O235:O236)</f>
        <v>1254.93</v>
      </c>
      <c r="P237" s="23"/>
      <c r="Q237" s="24">
        <f>SUM(Q235:Q236)</f>
        <v>250.99</v>
      </c>
      <c r="R237" s="24">
        <f>SUM(R235:R236)</f>
        <v>0</v>
      </c>
      <c r="S237" s="23"/>
      <c r="T237" s="24">
        <f t="shared" ref="T237:AB237" si="34">SUM(T235:T236)</f>
        <v>0</v>
      </c>
      <c r="U237" s="24">
        <f t="shared" si="34"/>
        <v>0</v>
      </c>
      <c r="V237" s="24">
        <f t="shared" si="34"/>
        <v>996</v>
      </c>
      <c r="W237" s="24">
        <f t="shared" si="34"/>
        <v>509.92</v>
      </c>
      <c r="X237" s="24">
        <f t="shared" si="34"/>
        <v>509.92</v>
      </c>
      <c r="Y237" s="24">
        <f t="shared" si="34"/>
        <v>0</v>
      </c>
      <c r="Z237" s="24">
        <f t="shared" si="34"/>
        <v>0</v>
      </c>
      <c r="AA237" s="24">
        <f t="shared" si="34"/>
        <v>0</v>
      </c>
      <c r="AB237" s="24">
        <f t="shared" si="34"/>
        <v>0</v>
      </c>
      <c r="AC237" s="23"/>
      <c r="AD237" s="23"/>
      <c r="AE237" s="25"/>
    </row>
    <row r="239" spans="1:31" x14ac:dyDescent="0.25">
      <c r="A239" s="6">
        <v>3800007814</v>
      </c>
      <c r="B239" s="9" t="s">
        <v>31</v>
      </c>
      <c r="C239" s="9" t="s">
        <v>373</v>
      </c>
      <c r="D239" s="10">
        <v>45322</v>
      </c>
      <c r="E239" s="10">
        <v>45351</v>
      </c>
      <c r="F239" s="9" t="s">
        <v>374</v>
      </c>
      <c r="G239" s="9"/>
      <c r="H239" s="9" t="s">
        <v>42</v>
      </c>
      <c r="I239" s="10">
        <v>45356</v>
      </c>
      <c r="J239" s="9" t="s">
        <v>188</v>
      </c>
      <c r="K239" s="9"/>
      <c r="L239" s="11">
        <v>1024.28</v>
      </c>
      <c r="M239" s="11">
        <v>0</v>
      </c>
      <c r="N239" s="11">
        <v>1024.28</v>
      </c>
      <c r="O239" s="11">
        <v>853.57</v>
      </c>
      <c r="P239" s="9" t="s">
        <v>36</v>
      </c>
      <c r="Q239" s="11">
        <v>170.71</v>
      </c>
      <c r="R239" s="11">
        <v>0</v>
      </c>
      <c r="S239" s="11">
        <v>0</v>
      </c>
      <c r="T239" s="11">
        <v>0</v>
      </c>
      <c r="U239" s="11">
        <v>0</v>
      </c>
      <c r="V239" s="11"/>
      <c r="W239" s="11">
        <v>1024.28</v>
      </c>
      <c r="X239" s="11">
        <v>1024.28</v>
      </c>
      <c r="Y239" s="11"/>
      <c r="Z239" s="11"/>
      <c r="AA239" s="11"/>
      <c r="AB239" s="11"/>
      <c r="AC239" s="10">
        <v>45351</v>
      </c>
      <c r="AD239" s="9" t="s">
        <v>37</v>
      </c>
      <c r="AE239" s="15"/>
    </row>
    <row r="240" spans="1:31" x14ac:dyDescent="0.25">
      <c r="A240" s="8">
        <v>3800009442</v>
      </c>
      <c r="B240" s="12" t="s">
        <v>31</v>
      </c>
      <c r="C240" s="12" t="s">
        <v>373</v>
      </c>
      <c r="D240" s="13">
        <v>45351</v>
      </c>
      <c r="E240" s="13">
        <v>45380</v>
      </c>
      <c r="F240" s="12" t="s">
        <v>375</v>
      </c>
      <c r="G240" s="12"/>
      <c r="H240" s="12" t="s">
        <v>50</v>
      </c>
      <c r="I240" s="13"/>
      <c r="J240" s="12"/>
      <c r="K240" s="12"/>
      <c r="L240" s="14">
        <v>2143.36</v>
      </c>
      <c r="M240" s="14">
        <v>0</v>
      </c>
      <c r="N240" s="14">
        <v>2143.36</v>
      </c>
      <c r="O240" s="14">
        <v>1786.13</v>
      </c>
      <c r="P240" s="12" t="s">
        <v>36</v>
      </c>
      <c r="Q240" s="14">
        <v>357.23</v>
      </c>
      <c r="R240" s="14">
        <v>0</v>
      </c>
      <c r="S240" s="14">
        <v>0</v>
      </c>
      <c r="T240" s="14">
        <v>0</v>
      </c>
      <c r="U240" s="14">
        <v>0</v>
      </c>
      <c r="V240" s="14">
        <v>2143.36</v>
      </c>
      <c r="W240" s="14"/>
      <c r="X240" s="14"/>
      <c r="Y240" s="14"/>
      <c r="Z240" s="14"/>
      <c r="AA240" s="14"/>
      <c r="AB240" s="14"/>
      <c r="AC240" s="13"/>
      <c r="AD240" s="12"/>
      <c r="AE240" s="17"/>
    </row>
    <row r="241" spans="1:31" x14ac:dyDescent="0.25">
      <c r="A241" s="22" t="s">
        <v>373</v>
      </c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4">
        <f>SUM(L239:L240)</f>
        <v>3167.6400000000003</v>
      </c>
      <c r="M241" s="24">
        <f>SUM(M239:M240)</f>
        <v>0</v>
      </c>
      <c r="N241" s="24">
        <f>SUM(N239:N240)</f>
        <v>3167.6400000000003</v>
      </c>
      <c r="O241" s="24">
        <f>SUM(O239:O240)</f>
        <v>2639.7000000000003</v>
      </c>
      <c r="P241" s="23"/>
      <c r="Q241" s="24">
        <f>SUM(Q239:Q240)</f>
        <v>527.94000000000005</v>
      </c>
      <c r="R241" s="24">
        <f>SUM(R239:R240)</f>
        <v>0</v>
      </c>
      <c r="S241" s="23"/>
      <c r="T241" s="24">
        <f t="shared" ref="T241:AB241" si="35">SUM(T239:T240)</f>
        <v>0</v>
      </c>
      <c r="U241" s="24">
        <f t="shared" si="35"/>
        <v>0</v>
      </c>
      <c r="V241" s="24">
        <f t="shared" si="35"/>
        <v>2143.36</v>
      </c>
      <c r="W241" s="24">
        <f t="shared" si="35"/>
        <v>1024.28</v>
      </c>
      <c r="X241" s="24">
        <f t="shared" si="35"/>
        <v>1024.28</v>
      </c>
      <c r="Y241" s="24">
        <f t="shared" si="35"/>
        <v>0</v>
      </c>
      <c r="Z241" s="24">
        <f t="shared" si="35"/>
        <v>0</v>
      </c>
      <c r="AA241" s="24">
        <f t="shared" si="35"/>
        <v>0</v>
      </c>
      <c r="AB241" s="24">
        <f t="shared" si="35"/>
        <v>0</v>
      </c>
      <c r="AC241" s="23"/>
      <c r="AD241" s="23"/>
      <c r="AE241" s="25"/>
    </row>
    <row r="243" spans="1:31" x14ac:dyDescent="0.25">
      <c r="A243" s="6">
        <v>3800007984</v>
      </c>
      <c r="B243" s="9" t="s">
        <v>31</v>
      </c>
      <c r="C243" s="9" t="s">
        <v>376</v>
      </c>
      <c r="D243" s="10">
        <v>45322</v>
      </c>
      <c r="E243" s="10">
        <v>45351</v>
      </c>
      <c r="F243" s="9" t="s">
        <v>377</v>
      </c>
      <c r="G243" s="9"/>
      <c r="H243" s="9" t="s">
        <v>42</v>
      </c>
      <c r="I243" s="10">
        <v>45355</v>
      </c>
      <c r="J243" s="9" t="s">
        <v>188</v>
      </c>
      <c r="K243" s="9"/>
      <c r="L243" s="11">
        <v>2238.3200000000002</v>
      </c>
      <c r="M243" s="11">
        <v>0</v>
      </c>
      <c r="N243" s="11">
        <v>2238.3200000000002</v>
      </c>
      <c r="O243" s="11">
        <v>1865.27</v>
      </c>
      <c r="P243" s="9" t="s">
        <v>36</v>
      </c>
      <c r="Q243" s="11">
        <v>373.05</v>
      </c>
      <c r="R243" s="11">
        <v>0</v>
      </c>
      <c r="S243" s="11">
        <v>0</v>
      </c>
      <c r="T243" s="11">
        <v>0</v>
      </c>
      <c r="U243" s="11">
        <v>0</v>
      </c>
      <c r="V243" s="11"/>
      <c r="W243" s="11">
        <v>2238.3200000000002</v>
      </c>
      <c r="X243" s="11">
        <v>2238.3200000000002</v>
      </c>
      <c r="Y243" s="11"/>
      <c r="Z243" s="11"/>
      <c r="AA243" s="11"/>
      <c r="AB243" s="11"/>
      <c r="AC243" s="10"/>
      <c r="AD243" s="9"/>
      <c r="AE243" s="15"/>
    </row>
    <row r="244" spans="1:31" x14ac:dyDescent="0.25">
      <c r="A244" s="8">
        <v>3800008857</v>
      </c>
      <c r="B244" s="12" t="s">
        <v>31</v>
      </c>
      <c r="C244" s="12" t="s">
        <v>376</v>
      </c>
      <c r="D244" s="13">
        <v>45351</v>
      </c>
      <c r="E244" s="13">
        <v>45380</v>
      </c>
      <c r="F244" s="12" t="s">
        <v>378</v>
      </c>
      <c r="G244" s="12"/>
      <c r="H244" s="12" t="s">
        <v>50</v>
      </c>
      <c r="I244" s="13"/>
      <c r="J244" s="12"/>
      <c r="K244" s="12"/>
      <c r="L244" s="14">
        <v>979.43</v>
      </c>
      <c r="M244" s="14">
        <v>0</v>
      </c>
      <c r="N244" s="14">
        <v>979.43</v>
      </c>
      <c r="O244" s="14">
        <v>816.19</v>
      </c>
      <c r="P244" s="12" t="s">
        <v>36</v>
      </c>
      <c r="Q244" s="14">
        <v>163.24</v>
      </c>
      <c r="R244" s="14">
        <v>0</v>
      </c>
      <c r="S244" s="14">
        <v>0</v>
      </c>
      <c r="T244" s="14">
        <v>0</v>
      </c>
      <c r="U244" s="14">
        <v>0</v>
      </c>
      <c r="V244" s="14">
        <v>979.43</v>
      </c>
      <c r="W244" s="14"/>
      <c r="X244" s="14"/>
      <c r="Y244" s="14"/>
      <c r="Z244" s="14"/>
      <c r="AA244" s="14"/>
      <c r="AB244" s="14"/>
      <c r="AC244" s="13"/>
      <c r="AD244" s="12"/>
      <c r="AE244" s="17"/>
    </row>
    <row r="245" spans="1:31" x14ac:dyDescent="0.25">
      <c r="A245" s="22" t="s">
        <v>376</v>
      </c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4">
        <f>SUM(L243:L244)</f>
        <v>3217.75</v>
      </c>
      <c r="M245" s="24">
        <f>SUM(M243:M244)</f>
        <v>0</v>
      </c>
      <c r="N245" s="24">
        <f>SUM(N243:N244)</f>
        <v>3217.75</v>
      </c>
      <c r="O245" s="24">
        <f>SUM(O243:O244)</f>
        <v>2681.46</v>
      </c>
      <c r="P245" s="23"/>
      <c r="Q245" s="24">
        <f>SUM(Q243:Q244)</f>
        <v>536.29</v>
      </c>
      <c r="R245" s="24">
        <f>SUM(R243:R244)</f>
        <v>0</v>
      </c>
      <c r="S245" s="23"/>
      <c r="T245" s="24">
        <f t="shared" ref="T245:AB245" si="36">SUM(T243:T244)</f>
        <v>0</v>
      </c>
      <c r="U245" s="24">
        <f t="shared" si="36"/>
        <v>0</v>
      </c>
      <c r="V245" s="24">
        <f t="shared" si="36"/>
        <v>979.43</v>
      </c>
      <c r="W245" s="24">
        <f t="shared" si="36"/>
        <v>2238.3200000000002</v>
      </c>
      <c r="X245" s="24">
        <f t="shared" si="36"/>
        <v>2238.3200000000002</v>
      </c>
      <c r="Y245" s="24">
        <f t="shared" si="36"/>
        <v>0</v>
      </c>
      <c r="Z245" s="24">
        <f t="shared" si="36"/>
        <v>0</v>
      </c>
      <c r="AA245" s="24">
        <f t="shared" si="36"/>
        <v>0</v>
      </c>
      <c r="AB245" s="24">
        <f t="shared" si="36"/>
        <v>0</v>
      </c>
      <c r="AC245" s="23"/>
      <c r="AD245" s="23"/>
      <c r="AE245" s="25"/>
    </row>
    <row r="247" spans="1:31" x14ac:dyDescent="0.25">
      <c r="A247" s="6">
        <v>3800003115</v>
      </c>
      <c r="B247" s="9" t="s">
        <v>31</v>
      </c>
      <c r="C247" s="9" t="s">
        <v>379</v>
      </c>
      <c r="D247" s="10">
        <v>45243</v>
      </c>
      <c r="E247" s="10">
        <v>45273</v>
      </c>
      <c r="F247" s="9" t="s">
        <v>380</v>
      </c>
      <c r="G247" s="9"/>
      <c r="H247" s="9" t="s">
        <v>381</v>
      </c>
      <c r="I247" s="10"/>
      <c r="J247" s="9"/>
      <c r="K247" s="9"/>
      <c r="L247" s="11">
        <v>1256.22</v>
      </c>
      <c r="M247" s="11">
        <v>0</v>
      </c>
      <c r="N247" s="11">
        <v>1256.22</v>
      </c>
      <c r="O247" s="11">
        <v>1256.22</v>
      </c>
      <c r="P247" s="9"/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1"/>
      <c r="W247" s="11">
        <v>1256.22</v>
      </c>
      <c r="X247" s="11"/>
      <c r="Y247" s="11"/>
      <c r="Z247" s="11"/>
      <c r="AA247" s="11">
        <v>1256.22</v>
      </c>
      <c r="AB247" s="11"/>
      <c r="AC247" s="10"/>
      <c r="AD247" s="9"/>
      <c r="AE247" s="15"/>
    </row>
    <row r="248" spans="1:31" x14ac:dyDescent="0.25">
      <c r="A248" s="8">
        <v>3800008861</v>
      </c>
      <c r="B248" s="12" t="s">
        <v>31</v>
      </c>
      <c r="C248" s="12" t="s">
        <v>379</v>
      </c>
      <c r="D248" s="13">
        <v>45351</v>
      </c>
      <c r="E248" s="13">
        <v>45380</v>
      </c>
      <c r="F248" s="12" t="s">
        <v>382</v>
      </c>
      <c r="G248" s="12"/>
      <c r="H248" s="12" t="s">
        <v>50</v>
      </c>
      <c r="I248" s="13"/>
      <c r="J248" s="12"/>
      <c r="K248" s="12"/>
      <c r="L248" s="14">
        <v>360</v>
      </c>
      <c r="M248" s="14">
        <v>0</v>
      </c>
      <c r="N248" s="14">
        <v>360</v>
      </c>
      <c r="O248" s="14">
        <v>300</v>
      </c>
      <c r="P248" s="12" t="s">
        <v>36</v>
      </c>
      <c r="Q248" s="14">
        <v>60</v>
      </c>
      <c r="R248" s="14">
        <v>0</v>
      </c>
      <c r="S248" s="14">
        <v>0</v>
      </c>
      <c r="T248" s="14">
        <v>0</v>
      </c>
      <c r="U248" s="14">
        <v>0</v>
      </c>
      <c r="V248" s="14">
        <v>360</v>
      </c>
      <c r="W248" s="14"/>
      <c r="X248" s="14"/>
      <c r="Y248" s="14"/>
      <c r="Z248" s="14"/>
      <c r="AA248" s="14"/>
      <c r="AB248" s="14"/>
      <c r="AC248" s="13"/>
      <c r="AD248" s="12"/>
      <c r="AE248" s="17"/>
    </row>
    <row r="249" spans="1:31" x14ac:dyDescent="0.25">
      <c r="A249" s="22" t="s">
        <v>379</v>
      </c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4">
        <f>SUM(L247:L248)</f>
        <v>1616.22</v>
      </c>
      <c r="M249" s="24">
        <f>SUM(M247:M248)</f>
        <v>0</v>
      </c>
      <c r="N249" s="24">
        <f>SUM(N247:N248)</f>
        <v>1616.22</v>
      </c>
      <c r="O249" s="24">
        <f>SUM(O247:O248)</f>
        <v>1556.22</v>
      </c>
      <c r="P249" s="23"/>
      <c r="Q249" s="24">
        <f>SUM(Q247:Q248)</f>
        <v>60</v>
      </c>
      <c r="R249" s="24">
        <f>SUM(R247:R248)</f>
        <v>0</v>
      </c>
      <c r="S249" s="23"/>
      <c r="T249" s="24">
        <f t="shared" ref="T249:AB249" si="37">SUM(T247:T248)</f>
        <v>0</v>
      </c>
      <c r="U249" s="24">
        <f t="shared" si="37"/>
        <v>0</v>
      </c>
      <c r="V249" s="24">
        <f t="shared" si="37"/>
        <v>360</v>
      </c>
      <c r="W249" s="24">
        <f t="shared" si="37"/>
        <v>1256.22</v>
      </c>
      <c r="X249" s="24">
        <f t="shared" si="37"/>
        <v>0</v>
      </c>
      <c r="Y249" s="24">
        <f t="shared" si="37"/>
        <v>0</v>
      </c>
      <c r="Z249" s="24">
        <f t="shared" si="37"/>
        <v>0</v>
      </c>
      <c r="AA249" s="24">
        <f t="shared" si="37"/>
        <v>1256.22</v>
      </c>
      <c r="AB249" s="24">
        <f t="shared" si="37"/>
        <v>0</v>
      </c>
      <c r="AC249" s="23"/>
      <c r="AD249" s="23"/>
      <c r="AE249" s="25"/>
    </row>
    <row r="251" spans="1:31" x14ac:dyDescent="0.25">
      <c r="A251" s="6">
        <v>3800007990</v>
      </c>
      <c r="B251" s="9" t="s">
        <v>31</v>
      </c>
      <c r="C251" s="9" t="s">
        <v>383</v>
      </c>
      <c r="D251" s="10">
        <v>45322</v>
      </c>
      <c r="E251" s="10">
        <v>45351</v>
      </c>
      <c r="F251" s="9" t="s">
        <v>384</v>
      </c>
      <c r="G251" s="9"/>
      <c r="H251" s="9" t="s">
        <v>42</v>
      </c>
      <c r="I251" s="10">
        <v>45352</v>
      </c>
      <c r="J251" s="9" t="s">
        <v>188</v>
      </c>
      <c r="K251" s="9"/>
      <c r="L251" s="11">
        <v>1852.92</v>
      </c>
      <c r="M251" s="11">
        <v>0</v>
      </c>
      <c r="N251" s="11">
        <v>1852.92</v>
      </c>
      <c r="O251" s="11">
        <v>1852.92</v>
      </c>
      <c r="P251" s="9" t="s">
        <v>36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1"/>
      <c r="W251" s="11">
        <v>1852.92</v>
      </c>
      <c r="X251" s="11">
        <v>1852.92</v>
      </c>
      <c r="Y251" s="11"/>
      <c r="Z251" s="11"/>
      <c r="AA251" s="11"/>
      <c r="AB251" s="11"/>
      <c r="AC251" s="10">
        <v>45351</v>
      </c>
      <c r="AD251" s="9" t="s">
        <v>37</v>
      </c>
      <c r="AE251" s="15"/>
    </row>
    <row r="252" spans="1:31" x14ac:dyDescent="0.25">
      <c r="A252" s="7">
        <v>3800008799</v>
      </c>
      <c r="B252" t="s">
        <v>155</v>
      </c>
      <c r="C252" t="s">
        <v>383</v>
      </c>
      <c r="D252" s="4">
        <v>45351</v>
      </c>
      <c r="E252" s="4">
        <v>45351</v>
      </c>
      <c r="F252" t="s">
        <v>384</v>
      </c>
      <c r="H252" t="s">
        <v>42</v>
      </c>
      <c r="I252" s="4">
        <v>45352</v>
      </c>
      <c r="J252" t="s">
        <v>188</v>
      </c>
      <c r="L252" s="5">
        <v>0</v>
      </c>
      <c r="M252" s="5">
        <v>1852.92</v>
      </c>
      <c r="N252" s="5">
        <v>-1852.92</v>
      </c>
      <c r="O252" s="5">
        <v>-1852.92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-1852.92</v>
      </c>
      <c r="W252" s="5"/>
      <c r="X252" s="5"/>
      <c r="Y252" s="5"/>
      <c r="Z252" s="5"/>
      <c r="AA252" s="5"/>
      <c r="AB252" s="5"/>
      <c r="AC252" s="4">
        <v>45351</v>
      </c>
      <c r="AD252" t="s">
        <v>37</v>
      </c>
      <c r="AE252" s="16"/>
    </row>
    <row r="253" spans="1:31" x14ac:dyDescent="0.25">
      <c r="A253" s="8">
        <v>3800009443</v>
      </c>
      <c r="B253" s="12" t="s">
        <v>31</v>
      </c>
      <c r="C253" s="12" t="s">
        <v>383</v>
      </c>
      <c r="D253" s="13">
        <v>45351</v>
      </c>
      <c r="E253" s="13">
        <v>45380</v>
      </c>
      <c r="F253" s="12" t="s">
        <v>385</v>
      </c>
      <c r="G253" s="12"/>
      <c r="H253" s="12" t="s">
        <v>50</v>
      </c>
      <c r="I253" s="13"/>
      <c r="J253" s="12"/>
      <c r="K253" s="12"/>
      <c r="L253" s="14">
        <v>2378.3000000000002</v>
      </c>
      <c r="M253" s="14">
        <v>0</v>
      </c>
      <c r="N253" s="14">
        <v>2378.3000000000002</v>
      </c>
      <c r="O253" s="14">
        <v>1981.92</v>
      </c>
      <c r="P253" s="12" t="s">
        <v>36</v>
      </c>
      <c r="Q253" s="14">
        <v>396.38</v>
      </c>
      <c r="R253" s="14">
        <v>0</v>
      </c>
      <c r="S253" s="14">
        <v>0</v>
      </c>
      <c r="T253" s="14">
        <v>0</v>
      </c>
      <c r="U253" s="14">
        <v>0</v>
      </c>
      <c r="V253" s="14">
        <v>2378.3000000000002</v>
      </c>
      <c r="W253" s="14"/>
      <c r="X253" s="14"/>
      <c r="Y253" s="14"/>
      <c r="Z253" s="14"/>
      <c r="AA253" s="14"/>
      <c r="AB253" s="14"/>
      <c r="AC253" s="13"/>
      <c r="AD253" s="12"/>
      <c r="AE253" s="17"/>
    </row>
    <row r="254" spans="1:31" x14ac:dyDescent="0.25">
      <c r="A254" s="22" t="s">
        <v>383</v>
      </c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4">
        <f>SUM(L251:L253)</f>
        <v>4231.22</v>
      </c>
      <c r="M254" s="24">
        <f>SUM(M251:M253)</f>
        <v>1852.92</v>
      </c>
      <c r="N254" s="24">
        <f>SUM(N251:N253)</f>
        <v>2378.3000000000002</v>
      </c>
      <c r="O254" s="24">
        <f>SUM(O251:O253)</f>
        <v>1981.92</v>
      </c>
      <c r="P254" s="23"/>
      <c r="Q254" s="24">
        <f>SUM(Q251:Q253)</f>
        <v>396.38</v>
      </c>
      <c r="R254" s="24">
        <f>SUM(R251:R253)</f>
        <v>0</v>
      </c>
      <c r="S254" s="23"/>
      <c r="T254" s="24">
        <f t="shared" ref="T254:AB254" si="38">SUM(T251:T253)</f>
        <v>0</v>
      </c>
      <c r="U254" s="24">
        <f t="shared" si="38"/>
        <v>0</v>
      </c>
      <c r="V254" s="24">
        <f t="shared" si="38"/>
        <v>525.38000000000011</v>
      </c>
      <c r="W254" s="24">
        <f t="shared" si="38"/>
        <v>1852.92</v>
      </c>
      <c r="X254" s="24">
        <f t="shared" si="38"/>
        <v>1852.92</v>
      </c>
      <c r="Y254" s="24">
        <f t="shared" si="38"/>
        <v>0</v>
      </c>
      <c r="Z254" s="24">
        <f t="shared" si="38"/>
        <v>0</v>
      </c>
      <c r="AA254" s="24">
        <f t="shared" si="38"/>
        <v>0</v>
      </c>
      <c r="AB254" s="24">
        <f t="shared" si="38"/>
        <v>0</v>
      </c>
      <c r="AC254" s="23"/>
      <c r="AD254" s="23"/>
      <c r="AE254" s="25"/>
    </row>
    <row r="256" spans="1:31" x14ac:dyDescent="0.25">
      <c r="A256" s="18">
        <v>3800008875</v>
      </c>
      <c r="B256" s="19" t="s">
        <v>31</v>
      </c>
      <c r="C256" s="19" t="s">
        <v>386</v>
      </c>
      <c r="D256" s="26">
        <v>45351</v>
      </c>
      <c r="E256" s="26">
        <v>45380</v>
      </c>
      <c r="F256" s="19" t="s">
        <v>387</v>
      </c>
      <c r="G256" s="19"/>
      <c r="H256" s="19" t="s">
        <v>50</v>
      </c>
      <c r="I256" s="26"/>
      <c r="J256" s="19"/>
      <c r="K256" s="19"/>
      <c r="L256" s="20">
        <v>204</v>
      </c>
      <c r="M256" s="20">
        <v>0</v>
      </c>
      <c r="N256" s="20">
        <v>204</v>
      </c>
      <c r="O256" s="20">
        <v>170</v>
      </c>
      <c r="P256" s="19" t="s">
        <v>36</v>
      </c>
      <c r="Q256" s="20">
        <v>34</v>
      </c>
      <c r="R256" s="20">
        <v>0</v>
      </c>
      <c r="S256" s="20">
        <v>0</v>
      </c>
      <c r="T256" s="20">
        <v>0</v>
      </c>
      <c r="U256" s="20">
        <v>0</v>
      </c>
      <c r="V256" s="20">
        <v>204</v>
      </c>
      <c r="W256" s="20"/>
      <c r="X256" s="20"/>
      <c r="Y256" s="20"/>
      <c r="Z256" s="20"/>
      <c r="AA256" s="20"/>
      <c r="AB256" s="20"/>
      <c r="AC256" s="26"/>
      <c r="AD256" s="19"/>
      <c r="AE256" s="21"/>
    </row>
    <row r="257" spans="1:31" x14ac:dyDescent="0.25">
      <c r="A257" s="22" t="s">
        <v>386</v>
      </c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4">
        <f>SUM(L256:L256)</f>
        <v>204</v>
      </c>
      <c r="M257" s="24">
        <f>SUM(M256:M256)</f>
        <v>0</v>
      </c>
      <c r="N257" s="24">
        <f>SUM(N256:N256)</f>
        <v>204</v>
      </c>
      <c r="O257" s="24">
        <f>SUM(O256:O256)</f>
        <v>170</v>
      </c>
      <c r="P257" s="23"/>
      <c r="Q257" s="24">
        <f>SUM(Q256:Q256)</f>
        <v>34</v>
      </c>
      <c r="R257" s="24">
        <f>SUM(R256:R256)</f>
        <v>0</v>
      </c>
      <c r="S257" s="23"/>
      <c r="T257" s="24">
        <f t="shared" ref="T257:AB257" si="39">SUM(T256:T256)</f>
        <v>0</v>
      </c>
      <c r="U257" s="24">
        <f t="shared" si="39"/>
        <v>0</v>
      </c>
      <c r="V257" s="24">
        <f t="shared" si="39"/>
        <v>204</v>
      </c>
      <c r="W257" s="24">
        <f t="shared" si="39"/>
        <v>0</v>
      </c>
      <c r="X257" s="24">
        <f t="shared" si="39"/>
        <v>0</v>
      </c>
      <c r="Y257" s="24">
        <f t="shared" si="39"/>
        <v>0</v>
      </c>
      <c r="Z257" s="24">
        <f t="shared" si="39"/>
        <v>0</v>
      </c>
      <c r="AA257" s="24">
        <f t="shared" si="39"/>
        <v>0</v>
      </c>
      <c r="AB257" s="24">
        <f t="shared" si="39"/>
        <v>0</v>
      </c>
      <c r="AC257" s="23"/>
      <c r="AD257" s="23"/>
      <c r="AE257" s="25"/>
    </row>
    <row r="259" spans="1:31" x14ac:dyDescent="0.25">
      <c r="A259" s="6">
        <v>3800007980</v>
      </c>
      <c r="B259" s="9" t="s">
        <v>31</v>
      </c>
      <c r="C259" s="9" t="s">
        <v>388</v>
      </c>
      <c r="D259" s="10">
        <v>45322</v>
      </c>
      <c r="E259" s="10">
        <v>45351</v>
      </c>
      <c r="F259" s="9" t="s">
        <v>389</v>
      </c>
      <c r="G259" s="9"/>
      <c r="H259" s="9" t="s">
        <v>42</v>
      </c>
      <c r="I259" s="10">
        <v>45352</v>
      </c>
      <c r="J259" s="9" t="s">
        <v>72</v>
      </c>
      <c r="K259" s="9"/>
      <c r="L259" s="11">
        <v>14359.55</v>
      </c>
      <c r="M259" s="11">
        <v>0</v>
      </c>
      <c r="N259" s="11">
        <v>14359.55</v>
      </c>
      <c r="O259" s="11">
        <v>14359.55</v>
      </c>
      <c r="P259" s="9" t="s">
        <v>36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1"/>
      <c r="W259" s="11">
        <v>14359.55</v>
      </c>
      <c r="X259" s="11">
        <v>14359.55</v>
      </c>
      <c r="Y259" s="11"/>
      <c r="Z259" s="11"/>
      <c r="AA259" s="11"/>
      <c r="AB259" s="11"/>
      <c r="AC259" s="10">
        <v>45351</v>
      </c>
      <c r="AD259" s="9" t="s">
        <v>37</v>
      </c>
      <c r="AE259" s="15"/>
    </row>
    <row r="260" spans="1:31" x14ac:dyDescent="0.25">
      <c r="A260" s="7">
        <v>3800008525</v>
      </c>
      <c r="B260" t="s">
        <v>31</v>
      </c>
      <c r="C260" t="s">
        <v>388</v>
      </c>
      <c r="D260" s="4">
        <v>45337</v>
      </c>
      <c r="E260" s="4">
        <v>45366</v>
      </c>
      <c r="F260" t="s">
        <v>390</v>
      </c>
      <c r="H260" t="s">
        <v>45</v>
      </c>
      <c r="I260" s="4">
        <v>45366</v>
      </c>
      <c r="J260" t="s">
        <v>74</v>
      </c>
      <c r="L260" s="5">
        <v>5849.56</v>
      </c>
      <c r="M260" s="5">
        <v>0</v>
      </c>
      <c r="N260" s="5">
        <v>5849.56</v>
      </c>
      <c r="O260" s="5">
        <v>4874.6400000000003</v>
      </c>
      <c r="P260" t="s">
        <v>36</v>
      </c>
      <c r="Q260" s="5">
        <v>974.92</v>
      </c>
      <c r="R260" s="5">
        <v>0</v>
      </c>
      <c r="S260" s="5">
        <v>0</v>
      </c>
      <c r="T260" s="5">
        <v>0</v>
      </c>
      <c r="U260" s="5">
        <v>0</v>
      </c>
      <c r="V260" s="5"/>
      <c r="W260" s="5">
        <v>5849.56</v>
      </c>
      <c r="X260" s="5">
        <v>5849.56</v>
      </c>
      <c r="Y260" s="5"/>
      <c r="Z260" s="5"/>
      <c r="AA260" s="5"/>
      <c r="AB260" s="5"/>
      <c r="AC260" s="4"/>
      <c r="AE260" s="16"/>
    </row>
    <row r="261" spans="1:31" x14ac:dyDescent="0.25">
      <c r="A261" s="7">
        <v>3800008551</v>
      </c>
      <c r="B261" t="s">
        <v>91</v>
      </c>
      <c r="C261" t="s">
        <v>388</v>
      </c>
      <c r="D261" s="4">
        <v>45344</v>
      </c>
      <c r="E261" s="4">
        <v>45344</v>
      </c>
      <c r="F261" t="s">
        <v>389</v>
      </c>
      <c r="H261" t="s">
        <v>391</v>
      </c>
      <c r="I261" s="4">
        <v>45352</v>
      </c>
      <c r="J261" t="s">
        <v>72</v>
      </c>
      <c r="L261" s="5">
        <v>0</v>
      </c>
      <c r="M261" s="5">
        <v>0.01</v>
      </c>
      <c r="N261" s="5">
        <v>-0.01</v>
      </c>
      <c r="O261" s="5">
        <v>-0.01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/>
      <c r="W261" s="5">
        <v>-0.01</v>
      </c>
      <c r="X261" s="5">
        <v>-0.01</v>
      </c>
      <c r="Y261" s="5"/>
      <c r="Z261" s="5"/>
      <c r="AA261" s="5"/>
      <c r="AB261" s="5"/>
      <c r="AC261" s="4">
        <v>45351</v>
      </c>
      <c r="AD261" t="s">
        <v>37</v>
      </c>
      <c r="AE261" s="16"/>
    </row>
    <row r="262" spans="1:31" x14ac:dyDescent="0.25">
      <c r="A262" s="7">
        <v>3800008552</v>
      </c>
      <c r="B262" t="s">
        <v>155</v>
      </c>
      <c r="C262" t="s">
        <v>388</v>
      </c>
      <c r="D262" s="4">
        <v>45344</v>
      </c>
      <c r="E262" s="4">
        <v>45344</v>
      </c>
      <c r="F262" t="s">
        <v>389</v>
      </c>
      <c r="H262" t="s">
        <v>392</v>
      </c>
      <c r="I262" s="4">
        <v>45352</v>
      </c>
      <c r="J262" t="s">
        <v>72</v>
      </c>
      <c r="L262" s="5">
        <v>0</v>
      </c>
      <c r="M262" s="5">
        <v>14359.54</v>
      </c>
      <c r="N262" s="5">
        <v>-14359.54</v>
      </c>
      <c r="O262" s="5">
        <v>-14359.54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/>
      <c r="W262" s="5">
        <v>-14359.54</v>
      </c>
      <c r="X262" s="5">
        <v>-14359.54</v>
      </c>
      <c r="Y262" s="5"/>
      <c r="Z262" s="5"/>
      <c r="AA262" s="5"/>
      <c r="AB262" s="5"/>
      <c r="AC262" s="4">
        <v>45351</v>
      </c>
      <c r="AD262" t="s">
        <v>37</v>
      </c>
      <c r="AE262" s="16"/>
    </row>
    <row r="263" spans="1:31" x14ac:dyDescent="0.25">
      <c r="A263" s="8">
        <v>3800009482</v>
      </c>
      <c r="B263" s="12" t="s">
        <v>31</v>
      </c>
      <c r="C263" s="12" t="s">
        <v>388</v>
      </c>
      <c r="D263" s="13">
        <v>45351</v>
      </c>
      <c r="E263" s="13">
        <v>45380</v>
      </c>
      <c r="F263" s="12" t="s">
        <v>393</v>
      </c>
      <c r="G263" s="12"/>
      <c r="H263" s="12" t="s">
        <v>50</v>
      </c>
      <c r="I263" s="13"/>
      <c r="J263" s="12"/>
      <c r="K263" s="12"/>
      <c r="L263" s="14">
        <v>11161.24</v>
      </c>
      <c r="M263" s="14">
        <v>0</v>
      </c>
      <c r="N263" s="14">
        <v>11161.24</v>
      </c>
      <c r="O263" s="14">
        <v>9301.0300000000007</v>
      </c>
      <c r="P263" s="12" t="s">
        <v>36</v>
      </c>
      <c r="Q263" s="14">
        <v>1860.21</v>
      </c>
      <c r="R263" s="14">
        <v>0</v>
      </c>
      <c r="S263" s="14">
        <v>0</v>
      </c>
      <c r="T263" s="14">
        <v>0</v>
      </c>
      <c r="U263" s="14">
        <v>0</v>
      </c>
      <c r="V263" s="14">
        <v>11161.24</v>
      </c>
      <c r="W263" s="14"/>
      <c r="X263" s="14"/>
      <c r="Y263" s="14"/>
      <c r="Z263" s="14"/>
      <c r="AA263" s="14"/>
      <c r="AB263" s="14"/>
      <c r="AC263" s="13"/>
      <c r="AD263" s="12"/>
      <c r="AE263" s="17"/>
    </row>
    <row r="264" spans="1:31" x14ac:dyDescent="0.25">
      <c r="A264" s="22" t="s">
        <v>388</v>
      </c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4">
        <f>SUM(L259:L263)</f>
        <v>31370.35</v>
      </c>
      <c r="M264" s="24">
        <f>SUM(M259:M263)</f>
        <v>14359.550000000001</v>
      </c>
      <c r="N264" s="24">
        <f>SUM(N259:N263)</f>
        <v>17010.800000000003</v>
      </c>
      <c r="O264" s="24">
        <f>SUM(O259:O263)</f>
        <v>14175.67</v>
      </c>
      <c r="P264" s="23"/>
      <c r="Q264" s="24">
        <f>SUM(Q259:Q263)</f>
        <v>2835.13</v>
      </c>
      <c r="R264" s="24">
        <f>SUM(R259:R263)</f>
        <v>0</v>
      </c>
      <c r="S264" s="23"/>
      <c r="T264" s="24">
        <f t="shared" ref="T264:AB264" si="40">SUM(T259:T263)</f>
        <v>0</v>
      </c>
      <c r="U264" s="24">
        <f t="shared" si="40"/>
        <v>0</v>
      </c>
      <c r="V264" s="24">
        <f t="shared" si="40"/>
        <v>11161.24</v>
      </c>
      <c r="W264" s="24">
        <f t="shared" si="40"/>
        <v>5849.5600000000013</v>
      </c>
      <c r="X264" s="24">
        <f t="shared" si="40"/>
        <v>5849.5600000000013</v>
      </c>
      <c r="Y264" s="24">
        <f t="shared" si="40"/>
        <v>0</v>
      </c>
      <c r="Z264" s="24">
        <f t="shared" si="40"/>
        <v>0</v>
      </c>
      <c r="AA264" s="24">
        <f t="shared" si="40"/>
        <v>0</v>
      </c>
      <c r="AB264" s="24">
        <f t="shared" si="40"/>
        <v>0</v>
      </c>
      <c r="AC264" s="23"/>
      <c r="AD264" s="23"/>
      <c r="AE264" s="25"/>
    </row>
    <row r="266" spans="1:31" x14ac:dyDescent="0.25">
      <c r="A266" s="18">
        <v>3800008438</v>
      </c>
      <c r="B266" s="19" t="s">
        <v>31</v>
      </c>
      <c r="C266" s="19" t="s">
        <v>394</v>
      </c>
      <c r="D266" s="26">
        <v>45337</v>
      </c>
      <c r="E266" s="26">
        <v>45366</v>
      </c>
      <c r="F266" s="19" t="s">
        <v>395</v>
      </c>
      <c r="G266" s="19"/>
      <c r="H266" s="19" t="s">
        <v>45</v>
      </c>
      <c r="I266" s="26">
        <v>45369</v>
      </c>
      <c r="J266" s="19" t="s">
        <v>43</v>
      </c>
      <c r="K266" s="19"/>
      <c r="L266" s="20">
        <v>117.34</v>
      </c>
      <c r="M266" s="20">
        <v>0</v>
      </c>
      <c r="N266" s="20">
        <v>117.34</v>
      </c>
      <c r="O266" s="20">
        <v>97.78</v>
      </c>
      <c r="P266" s="19" t="s">
        <v>36</v>
      </c>
      <c r="Q266" s="20">
        <v>19.559999999999999</v>
      </c>
      <c r="R266" s="20">
        <v>0</v>
      </c>
      <c r="S266" s="20">
        <v>0</v>
      </c>
      <c r="T266" s="20">
        <v>0</v>
      </c>
      <c r="U266" s="20">
        <v>0</v>
      </c>
      <c r="V266" s="20"/>
      <c r="W266" s="20">
        <v>117.34</v>
      </c>
      <c r="X266" s="20">
        <v>117.34</v>
      </c>
      <c r="Y266" s="20"/>
      <c r="Z266" s="20"/>
      <c r="AA266" s="20"/>
      <c r="AB266" s="20"/>
      <c r="AC266" s="26"/>
      <c r="AD266" s="19"/>
      <c r="AE266" s="21"/>
    </row>
    <row r="267" spans="1:31" x14ac:dyDescent="0.25">
      <c r="A267" s="22" t="s">
        <v>394</v>
      </c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4">
        <f>SUM(L266:L266)</f>
        <v>117.34</v>
      </c>
      <c r="M267" s="24">
        <f>SUM(M266:M266)</f>
        <v>0</v>
      </c>
      <c r="N267" s="24">
        <f>SUM(N266:N266)</f>
        <v>117.34</v>
      </c>
      <c r="O267" s="24">
        <f>SUM(O266:O266)</f>
        <v>97.78</v>
      </c>
      <c r="P267" s="23"/>
      <c r="Q267" s="24">
        <f>SUM(Q266:Q266)</f>
        <v>19.559999999999999</v>
      </c>
      <c r="R267" s="24">
        <f>SUM(R266:R266)</f>
        <v>0</v>
      </c>
      <c r="S267" s="23"/>
      <c r="T267" s="24">
        <f t="shared" ref="T267:AB267" si="41">SUM(T266:T266)</f>
        <v>0</v>
      </c>
      <c r="U267" s="24">
        <f t="shared" si="41"/>
        <v>0</v>
      </c>
      <c r="V267" s="24">
        <f t="shared" si="41"/>
        <v>0</v>
      </c>
      <c r="W267" s="24">
        <f t="shared" si="41"/>
        <v>117.34</v>
      </c>
      <c r="X267" s="24">
        <f t="shared" si="41"/>
        <v>117.34</v>
      </c>
      <c r="Y267" s="24">
        <f t="shared" si="41"/>
        <v>0</v>
      </c>
      <c r="Z267" s="24">
        <f t="shared" si="41"/>
        <v>0</v>
      </c>
      <c r="AA267" s="24">
        <f t="shared" si="41"/>
        <v>0</v>
      </c>
      <c r="AB267" s="24">
        <f t="shared" si="41"/>
        <v>0</v>
      </c>
      <c r="AC267" s="23"/>
      <c r="AD267" s="23"/>
      <c r="AE267" s="25"/>
    </row>
    <row r="269" spans="1:31" x14ac:dyDescent="0.25">
      <c r="A269" s="6">
        <v>3800007978</v>
      </c>
      <c r="B269" s="9" t="s">
        <v>31</v>
      </c>
      <c r="C269" s="9" t="s">
        <v>396</v>
      </c>
      <c r="D269" s="10">
        <v>45322</v>
      </c>
      <c r="E269" s="10">
        <v>45351</v>
      </c>
      <c r="F269" s="9" t="s">
        <v>397</v>
      </c>
      <c r="G269" s="9"/>
      <c r="H269" s="9" t="s">
        <v>42</v>
      </c>
      <c r="I269" s="10">
        <v>45356</v>
      </c>
      <c r="J269" s="9" t="s">
        <v>81</v>
      </c>
      <c r="K269" s="9"/>
      <c r="L269" s="11">
        <v>7162.32</v>
      </c>
      <c r="M269" s="11">
        <v>0</v>
      </c>
      <c r="N269" s="11">
        <v>7162.32</v>
      </c>
      <c r="O269" s="11">
        <v>5968.6</v>
      </c>
      <c r="P269" s="9" t="s">
        <v>36</v>
      </c>
      <c r="Q269" s="11">
        <v>1193.72</v>
      </c>
      <c r="R269" s="11">
        <v>0</v>
      </c>
      <c r="S269" s="11">
        <v>0</v>
      </c>
      <c r="T269" s="11">
        <v>0</v>
      </c>
      <c r="U269" s="11">
        <v>0</v>
      </c>
      <c r="V269" s="11"/>
      <c r="W269" s="11">
        <v>7162.32</v>
      </c>
      <c r="X269" s="11">
        <v>7162.32</v>
      </c>
      <c r="Y269" s="11"/>
      <c r="Z269" s="11"/>
      <c r="AA269" s="11"/>
      <c r="AB269" s="11"/>
      <c r="AC269" s="10">
        <v>45351</v>
      </c>
      <c r="AD269" s="9" t="s">
        <v>37</v>
      </c>
      <c r="AE269" s="15"/>
    </row>
    <row r="270" spans="1:31" x14ac:dyDescent="0.25">
      <c r="A270" s="7">
        <v>3800008524</v>
      </c>
      <c r="B270" t="s">
        <v>31</v>
      </c>
      <c r="C270" t="s">
        <v>396</v>
      </c>
      <c r="D270" s="4">
        <v>45337</v>
      </c>
      <c r="E270" s="4">
        <v>45366</v>
      </c>
      <c r="F270" t="s">
        <v>398</v>
      </c>
      <c r="H270" t="s">
        <v>45</v>
      </c>
      <c r="I270" s="4">
        <v>45365</v>
      </c>
      <c r="J270" t="s">
        <v>79</v>
      </c>
      <c r="L270" s="5">
        <v>7468.09</v>
      </c>
      <c r="M270" s="5">
        <v>0</v>
      </c>
      <c r="N270" s="5">
        <v>7468.09</v>
      </c>
      <c r="O270" s="5">
        <v>6223.41</v>
      </c>
      <c r="P270" t="s">
        <v>36</v>
      </c>
      <c r="Q270" s="5">
        <v>1244.68</v>
      </c>
      <c r="R270" s="5">
        <v>0</v>
      </c>
      <c r="S270" s="5">
        <v>0</v>
      </c>
      <c r="T270" s="5">
        <v>0</v>
      </c>
      <c r="U270" s="5">
        <v>0</v>
      </c>
      <c r="V270" s="5"/>
      <c r="W270" s="5">
        <v>7468.09</v>
      </c>
      <c r="X270" s="5">
        <v>7468.09</v>
      </c>
      <c r="Y270" s="5"/>
      <c r="Z270" s="5"/>
      <c r="AA270" s="5"/>
      <c r="AB270" s="5"/>
      <c r="AC270" s="4"/>
      <c r="AE270" s="16"/>
    </row>
    <row r="271" spans="1:31" x14ac:dyDescent="0.25">
      <c r="A271" s="8">
        <v>3800009481</v>
      </c>
      <c r="B271" s="12" t="s">
        <v>31</v>
      </c>
      <c r="C271" s="12" t="s">
        <v>396</v>
      </c>
      <c r="D271" s="13">
        <v>45351</v>
      </c>
      <c r="E271" s="13">
        <v>45380</v>
      </c>
      <c r="F271" s="12" t="s">
        <v>399</v>
      </c>
      <c r="G271" s="12"/>
      <c r="H271" s="12" t="s">
        <v>50</v>
      </c>
      <c r="I271" s="13">
        <v>45372</v>
      </c>
      <c r="J271" s="12" t="s">
        <v>182</v>
      </c>
      <c r="K271" s="12"/>
      <c r="L271" s="14">
        <v>9570.2999999999993</v>
      </c>
      <c r="M271" s="14">
        <v>0</v>
      </c>
      <c r="N271" s="14">
        <v>9570.2999999999993</v>
      </c>
      <c r="O271" s="14">
        <v>7975.25</v>
      </c>
      <c r="P271" s="12" t="s">
        <v>36</v>
      </c>
      <c r="Q271" s="14">
        <v>1595.05</v>
      </c>
      <c r="R271" s="14">
        <v>0</v>
      </c>
      <c r="S271" s="14">
        <v>0</v>
      </c>
      <c r="T271" s="14">
        <v>0</v>
      </c>
      <c r="U271" s="14">
        <v>0</v>
      </c>
      <c r="V271" s="14">
        <v>9570.2999999999993</v>
      </c>
      <c r="W271" s="14"/>
      <c r="X271" s="14"/>
      <c r="Y271" s="14"/>
      <c r="Z271" s="14"/>
      <c r="AA271" s="14"/>
      <c r="AB271" s="14"/>
      <c r="AC271" s="13"/>
      <c r="AD271" s="12"/>
      <c r="AE271" s="17"/>
    </row>
    <row r="272" spans="1:31" x14ac:dyDescent="0.25">
      <c r="A272" s="22" t="s">
        <v>396</v>
      </c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4">
        <f>SUM(L269:L271)</f>
        <v>24200.71</v>
      </c>
      <c r="M272" s="24">
        <f>SUM(M269:M271)</f>
        <v>0</v>
      </c>
      <c r="N272" s="24">
        <f>SUM(N269:N271)</f>
        <v>24200.71</v>
      </c>
      <c r="O272" s="24">
        <f>SUM(O269:O271)</f>
        <v>20167.260000000002</v>
      </c>
      <c r="P272" s="23"/>
      <c r="Q272" s="24">
        <f>SUM(Q269:Q271)</f>
        <v>4033.45</v>
      </c>
      <c r="R272" s="24">
        <f>SUM(R269:R271)</f>
        <v>0</v>
      </c>
      <c r="S272" s="23"/>
      <c r="T272" s="24">
        <f t="shared" ref="T272:AB272" si="42">SUM(T269:T271)</f>
        <v>0</v>
      </c>
      <c r="U272" s="24">
        <f t="shared" si="42"/>
        <v>0</v>
      </c>
      <c r="V272" s="24">
        <f t="shared" si="42"/>
        <v>9570.2999999999993</v>
      </c>
      <c r="W272" s="24">
        <f t="shared" si="42"/>
        <v>14630.41</v>
      </c>
      <c r="X272" s="24">
        <f t="shared" si="42"/>
        <v>14630.41</v>
      </c>
      <c r="Y272" s="24">
        <f t="shared" si="42"/>
        <v>0</v>
      </c>
      <c r="Z272" s="24">
        <f t="shared" si="42"/>
        <v>0</v>
      </c>
      <c r="AA272" s="24">
        <f t="shared" si="42"/>
        <v>0</v>
      </c>
      <c r="AB272" s="24">
        <f t="shared" si="42"/>
        <v>0</v>
      </c>
      <c r="AC272" s="23"/>
      <c r="AD272" s="23"/>
      <c r="AE272" s="25"/>
    </row>
    <row r="274" spans="1:31" x14ac:dyDescent="0.25">
      <c r="A274" s="6">
        <v>3800007977</v>
      </c>
      <c r="B274" s="9" t="s">
        <v>31</v>
      </c>
      <c r="C274" s="9" t="s">
        <v>400</v>
      </c>
      <c r="D274" s="10">
        <v>45322</v>
      </c>
      <c r="E274" s="10">
        <v>45351</v>
      </c>
      <c r="F274" s="9" t="s">
        <v>401</v>
      </c>
      <c r="G274" s="9"/>
      <c r="H274" s="9" t="s">
        <v>42</v>
      </c>
      <c r="I274" s="10">
        <v>45352</v>
      </c>
      <c r="J274" s="9" t="s">
        <v>72</v>
      </c>
      <c r="K274" s="9"/>
      <c r="L274" s="11">
        <v>7109.58</v>
      </c>
      <c r="M274" s="11">
        <v>0</v>
      </c>
      <c r="N274" s="11">
        <v>7109.58</v>
      </c>
      <c r="O274" s="11">
        <v>7109.58</v>
      </c>
      <c r="P274" s="9" t="s">
        <v>36</v>
      </c>
      <c r="Q274" s="11">
        <v>0</v>
      </c>
      <c r="R274" s="11">
        <v>0</v>
      </c>
      <c r="S274" s="11">
        <v>0</v>
      </c>
      <c r="T274" s="11">
        <v>0</v>
      </c>
      <c r="U274" s="11">
        <v>0</v>
      </c>
      <c r="V274" s="11"/>
      <c r="W274" s="11">
        <v>7109.58</v>
      </c>
      <c r="X274" s="11">
        <v>7109.58</v>
      </c>
      <c r="Y274" s="11"/>
      <c r="Z274" s="11"/>
      <c r="AA274" s="11"/>
      <c r="AB274" s="11"/>
      <c r="AC274" s="10"/>
      <c r="AD274" s="9"/>
      <c r="AE274" s="15"/>
    </row>
    <row r="275" spans="1:31" x14ac:dyDescent="0.25">
      <c r="A275" s="7">
        <v>3800008522</v>
      </c>
      <c r="B275" t="s">
        <v>31</v>
      </c>
      <c r="C275" t="s">
        <v>400</v>
      </c>
      <c r="D275" s="4">
        <v>45337</v>
      </c>
      <c r="E275" s="4">
        <v>45366</v>
      </c>
      <c r="F275" t="s">
        <v>402</v>
      </c>
      <c r="H275" t="s">
        <v>45</v>
      </c>
      <c r="I275" s="4">
        <v>45372</v>
      </c>
      <c r="J275" t="s">
        <v>74</v>
      </c>
      <c r="L275" s="5">
        <v>5670.07</v>
      </c>
      <c r="M275" s="5">
        <v>0</v>
      </c>
      <c r="N275" s="5">
        <v>5670.07</v>
      </c>
      <c r="O275" s="5">
        <v>4725.0600000000004</v>
      </c>
      <c r="P275" t="s">
        <v>36</v>
      </c>
      <c r="Q275" s="5">
        <v>945.01</v>
      </c>
      <c r="R275" s="5">
        <v>0</v>
      </c>
      <c r="S275" s="5">
        <v>0</v>
      </c>
      <c r="T275" s="5">
        <v>0</v>
      </c>
      <c r="U275" s="5">
        <v>0</v>
      </c>
      <c r="V275" s="5"/>
      <c r="W275" s="5">
        <v>5670.07</v>
      </c>
      <c r="X275" s="5">
        <v>5670.07</v>
      </c>
      <c r="Y275" s="5"/>
      <c r="Z275" s="5"/>
      <c r="AA275" s="5"/>
      <c r="AB275" s="5"/>
      <c r="AC275" s="4">
        <v>45369</v>
      </c>
      <c r="AD275" t="s">
        <v>37</v>
      </c>
      <c r="AE275" s="16"/>
    </row>
    <row r="276" spans="1:31" x14ac:dyDescent="0.25">
      <c r="A276" s="7">
        <v>3800009479</v>
      </c>
      <c r="B276" t="s">
        <v>31</v>
      </c>
      <c r="C276" t="s">
        <v>400</v>
      </c>
      <c r="D276" s="4">
        <v>45351</v>
      </c>
      <c r="E276" s="4">
        <v>45380</v>
      </c>
      <c r="F276" t="s">
        <v>403</v>
      </c>
      <c r="H276" t="s">
        <v>50</v>
      </c>
      <c r="I276" s="4"/>
      <c r="L276" s="5">
        <v>3807.44</v>
      </c>
      <c r="M276" s="5">
        <v>0</v>
      </c>
      <c r="N276" s="5">
        <v>3807.44</v>
      </c>
      <c r="O276" s="5">
        <v>3172.87</v>
      </c>
      <c r="P276" t="s">
        <v>36</v>
      </c>
      <c r="Q276" s="5">
        <v>634.57000000000005</v>
      </c>
      <c r="R276" s="5">
        <v>0</v>
      </c>
      <c r="S276" s="5">
        <v>0</v>
      </c>
      <c r="T276" s="5">
        <v>0</v>
      </c>
      <c r="U276" s="5">
        <v>0</v>
      </c>
      <c r="V276" s="5">
        <v>3807.44</v>
      </c>
      <c r="W276" s="5"/>
      <c r="X276" s="5"/>
      <c r="Y276" s="5"/>
      <c r="Z276" s="5"/>
      <c r="AA276" s="5"/>
      <c r="AB276" s="5"/>
      <c r="AC276" s="4"/>
      <c r="AE276" s="16"/>
    </row>
    <row r="277" spans="1:31" x14ac:dyDescent="0.25">
      <c r="A277" s="8">
        <v>3800008756</v>
      </c>
      <c r="B277" s="12" t="s">
        <v>155</v>
      </c>
      <c r="C277" s="12" t="s">
        <v>400</v>
      </c>
      <c r="D277" s="13">
        <v>45351</v>
      </c>
      <c r="E277" s="13">
        <v>45351</v>
      </c>
      <c r="F277" s="12" t="s">
        <v>401</v>
      </c>
      <c r="G277" s="12"/>
      <c r="H277" s="12" t="s">
        <v>42</v>
      </c>
      <c r="I277" s="13">
        <v>45352</v>
      </c>
      <c r="J277" s="12" t="s">
        <v>72</v>
      </c>
      <c r="K277" s="12"/>
      <c r="L277" s="14">
        <v>0</v>
      </c>
      <c r="M277" s="14">
        <v>7109.58</v>
      </c>
      <c r="N277" s="14">
        <v>-7109.58</v>
      </c>
      <c r="O277" s="14">
        <v>-7109.58</v>
      </c>
      <c r="P277" s="12"/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-7109.58</v>
      </c>
      <c r="W277" s="14"/>
      <c r="X277" s="14"/>
      <c r="Y277" s="14"/>
      <c r="Z277" s="14"/>
      <c r="AA277" s="14"/>
      <c r="AB277" s="14"/>
      <c r="AC277" s="13"/>
      <c r="AD277" s="12"/>
      <c r="AE277" s="17"/>
    </row>
    <row r="278" spans="1:31" x14ac:dyDescent="0.25">
      <c r="A278" s="22" t="s">
        <v>400</v>
      </c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4">
        <f>SUM(L274:L277)</f>
        <v>16587.09</v>
      </c>
      <c r="M278" s="24">
        <f>SUM(M274:M277)</f>
        <v>7109.58</v>
      </c>
      <c r="N278" s="24">
        <f>SUM(N274:N277)</f>
        <v>9477.51</v>
      </c>
      <c r="O278" s="24">
        <f>SUM(O274:O277)</f>
        <v>7897.9299999999985</v>
      </c>
      <c r="P278" s="23"/>
      <c r="Q278" s="24">
        <f>SUM(Q274:Q277)</f>
        <v>1579.58</v>
      </c>
      <c r="R278" s="24">
        <f>SUM(R274:R277)</f>
        <v>0</v>
      </c>
      <c r="S278" s="23"/>
      <c r="T278" s="24">
        <f t="shared" ref="T278:AB278" si="43">SUM(T274:T277)</f>
        <v>0</v>
      </c>
      <c r="U278" s="24">
        <f t="shared" si="43"/>
        <v>0</v>
      </c>
      <c r="V278" s="24">
        <f t="shared" si="43"/>
        <v>-3302.14</v>
      </c>
      <c r="W278" s="24">
        <f t="shared" si="43"/>
        <v>12779.65</v>
      </c>
      <c r="X278" s="24">
        <f t="shared" si="43"/>
        <v>12779.65</v>
      </c>
      <c r="Y278" s="24">
        <f t="shared" si="43"/>
        <v>0</v>
      </c>
      <c r="Z278" s="24">
        <f t="shared" si="43"/>
        <v>0</v>
      </c>
      <c r="AA278" s="24">
        <f t="shared" si="43"/>
        <v>0</v>
      </c>
      <c r="AB278" s="24">
        <f t="shared" si="43"/>
        <v>0</v>
      </c>
      <c r="AC278" s="23"/>
      <c r="AD278" s="23"/>
      <c r="AE278" s="25"/>
    </row>
    <row r="280" spans="1:31" x14ac:dyDescent="0.25">
      <c r="A280" s="6">
        <v>3800007979</v>
      </c>
      <c r="B280" s="9" t="s">
        <v>31</v>
      </c>
      <c r="C280" s="9" t="s">
        <v>404</v>
      </c>
      <c r="D280" s="10">
        <v>45322</v>
      </c>
      <c r="E280" s="10">
        <v>45351</v>
      </c>
      <c r="F280" s="9" t="s">
        <v>405</v>
      </c>
      <c r="G280" s="9"/>
      <c r="H280" s="9" t="s">
        <v>42</v>
      </c>
      <c r="I280" s="10">
        <v>45352</v>
      </c>
      <c r="J280" s="9" t="s">
        <v>182</v>
      </c>
      <c r="K280" s="9"/>
      <c r="L280" s="11">
        <v>4227.66</v>
      </c>
      <c r="M280" s="11">
        <v>0</v>
      </c>
      <c r="N280" s="11">
        <v>4227.66</v>
      </c>
      <c r="O280" s="11">
        <v>4227.66</v>
      </c>
      <c r="P280" s="9" t="s">
        <v>36</v>
      </c>
      <c r="Q280" s="11">
        <v>0</v>
      </c>
      <c r="R280" s="11">
        <v>0</v>
      </c>
      <c r="S280" s="11">
        <v>0</v>
      </c>
      <c r="T280" s="11">
        <v>0</v>
      </c>
      <c r="U280" s="11">
        <v>0</v>
      </c>
      <c r="V280" s="11"/>
      <c r="W280" s="11">
        <v>4227.66</v>
      </c>
      <c r="X280" s="11">
        <v>4227.66</v>
      </c>
      <c r="Y280" s="11"/>
      <c r="Z280" s="11"/>
      <c r="AA280" s="11"/>
      <c r="AB280" s="11"/>
      <c r="AC280" s="10"/>
      <c r="AD280" s="9"/>
      <c r="AE280" s="15"/>
    </row>
    <row r="281" spans="1:31" x14ac:dyDescent="0.25">
      <c r="A281" s="7">
        <v>3800008523</v>
      </c>
      <c r="B281" t="s">
        <v>31</v>
      </c>
      <c r="C281" t="s">
        <v>404</v>
      </c>
      <c r="D281" s="4">
        <v>45337</v>
      </c>
      <c r="E281" s="4">
        <v>45366</v>
      </c>
      <c r="F281" t="s">
        <v>406</v>
      </c>
      <c r="H281" t="s">
        <v>45</v>
      </c>
      <c r="I281" s="4">
        <v>45372</v>
      </c>
      <c r="J281" t="s">
        <v>180</v>
      </c>
      <c r="L281" s="5">
        <v>1747.25</v>
      </c>
      <c r="M281" s="5">
        <v>0</v>
      </c>
      <c r="N281" s="5">
        <v>1747.25</v>
      </c>
      <c r="O281" s="5">
        <v>1456.04</v>
      </c>
      <c r="P281" t="s">
        <v>36</v>
      </c>
      <c r="Q281" s="5">
        <v>291.20999999999998</v>
      </c>
      <c r="R281" s="5">
        <v>0</v>
      </c>
      <c r="S281" s="5">
        <v>0</v>
      </c>
      <c r="T281" s="5">
        <v>0</v>
      </c>
      <c r="U281" s="5">
        <v>0</v>
      </c>
      <c r="V281" s="5"/>
      <c r="W281" s="5">
        <v>1747.25</v>
      </c>
      <c r="X281" s="5">
        <v>1747.25</v>
      </c>
      <c r="Y281" s="5"/>
      <c r="Z281" s="5"/>
      <c r="AA281" s="5"/>
      <c r="AB281" s="5"/>
      <c r="AC281" s="4">
        <v>45369</v>
      </c>
      <c r="AD281" t="s">
        <v>37</v>
      </c>
      <c r="AE281" s="16"/>
    </row>
    <row r="282" spans="1:31" x14ac:dyDescent="0.25">
      <c r="A282" s="7">
        <v>3800008757</v>
      </c>
      <c r="B282" t="s">
        <v>155</v>
      </c>
      <c r="C282" t="s">
        <v>404</v>
      </c>
      <c r="D282" s="4">
        <v>45351</v>
      </c>
      <c r="E282" s="4">
        <v>45351</v>
      </c>
      <c r="F282" t="s">
        <v>405</v>
      </c>
      <c r="H282" t="s">
        <v>42</v>
      </c>
      <c r="I282" s="4">
        <v>45352</v>
      </c>
      <c r="J282" t="s">
        <v>182</v>
      </c>
      <c r="L282" s="5">
        <v>0</v>
      </c>
      <c r="M282" s="5">
        <v>4227.66</v>
      </c>
      <c r="N282" s="5">
        <v>-4227.66</v>
      </c>
      <c r="O282" s="5">
        <v>-4227.66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-4227.66</v>
      </c>
      <c r="W282" s="5"/>
      <c r="X282" s="5"/>
      <c r="Y282" s="5"/>
      <c r="Z282" s="5"/>
      <c r="AA282" s="5"/>
      <c r="AB282" s="5"/>
      <c r="AC282" s="4"/>
      <c r="AE282" s="16"/>
    </row>
    <row r="283" spans="1:31" x14ac:dyDescent="0.25">
      <c r="A283" s="8">
        <v>3800009480</v>
      </c>
      <c r="B283" s="12" t="s">
        <v>31</v>
      </c>
      <c r="C283" s="12" t="s">
        <v>404</v>
      </c>
      <c r="D283" s="13">
        <v>45351</v>
      </c>
      <c r="E283" s="13">
        <v>45380</v>
      </c>
      <c r="F283" s="12" t="s">
        <v>407</v>
      </c>
      <c r="G283" s="12"/>
      <c r="H283" s="12" t="s">
        <v>50</v>
      </c>
      <c r="I283" s="13"/>
      <c r="J283" s="12"/>
      <c r="K283" s="12"/>
      <c r="L283" s="14">
        <v>4055.64</v>
      </c>
      <c r="M283" s="14">
        <v>0</v>
      </c>
      <c r="N283" s="14">
        <v>4055.64</v>
      </c>
      <c r="O283" s="14">
        <v>3379.7</v>
      </c>
      <c r="P283" s="12" t="s">
        <v>36</v>
      </c>
      <c r="Q283" s="14">
        <v>675.94</v>
      </c>
      <c r="R283" s="14">
        <v>0</v>
      </c>
      <c r="S283" s="14">
        <v>0</v>
      </c>
      <c r="T283" s="14">
        <v>0</v>
      </c>
      <c r="U283" s="14">
        <v>0</v>
      </c>
      <c r="V283" s="14">
        <v>4055.64</v>
      </c>
      <c r="W283" s="14"/>
      <c r="X283" s="14"/>
      <c r="Y283" s="14"/>
      <c r="Z283" s="14"/>
      <c r="AA283" s="14"/>
      <c r="AB283" s="14"/>
      <c r="AC283" s="13"/>
      <c r="AD283" s="12"/>
      <c r="AE283" s="17"/>
    </row>
    <row r="284" spans="1:31" x14ac:dyDescent="0.25">
      <c r="A284" s="22" t="s">
        <v>404</v>
      </c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4">
        <f>SUM(L280:L283)</f>
        <v>10030.549999999999</v>
      </c>
      <c r="M284" s="24">
        <f>SUM(M280:M283)</f>
        <v>4227.66</v>
      </c>
      <c r="N284" s="24">
        <f>SUM(N280:N283)</f>
        <v>5802.8899999999994</v>
      </c>
      <c r="O284" s="24">
        <f>SUM(O280:O283)</f>
        <v>4835.74</v>
      </c>
      <c r="P284" s="23"/>
      <c r="Q284" s="24">
        <f>SUM(Q280:Q283)</f>
        <v>967.15000000000009</v>
      </c>
      <c r="R284" s="24">
        <f>SUM(R280:R283)</f>
        <v>0</v>
      </c>
      <c r="S284" s="23"/>
      <c r="T284" s="24">
        <f t="shared" ref="T284:AB284" si="44">SUM(T280:T283)</f>
        <v>0</v>
      </c>
      <c r="U284" s="24">
        <f t="shared" si="44"/>
        <v>0</v>
      </c>
      <c r="V284" s="24">
        <f t="shared" si="44"/>
        <v>-172.01999999999998</v>
      </c>
      <c r="W284" s="24">
        <f t="shared" si="44"/>
        <v>5974.91</v>
      </c>
      <c r="X284" s="24">
        <f t="shared" si="44"/>
        <v>5974.91</v>
      </c>
      <c r="Y284" s="24">
        <f t="shared" si="44"/>
        <v>0</v>
      </c>
      <c r="Z284" s="24">
        <f t="shared" si="44"/>
        <v>0</v>
      </c>
      <c r="AA284" s="24">
        <f t="shared" si="44"/>
        <v>0</v>
      </c>
      <c r="AB284" s="24">
        <f t="shared" si="44"/>
        <v>0</v>
      </c>
      <c r="AC284" s="23"/>
      <c r="AD284" s="23"/>
      <c r="AE284" s="25"/>
    </row>
    <row r="286" spans="1:31" x14ac:dyDescent="0.25">
      <c r="A286" s="6">
        <v>3800007927</v>
      </c>
      <c r="B286" s="9" t="s">
        <v>31</v>
      </c>
      <c r="C286" s="9" t="s">
        <v>408</v>
      </c>
      <c r="D286" s="10">
        <v>45322</v>
      </c>
      <c r="E286" s="10">
        <v>45382</v>
      </c>
      <c r="F286" s="9" t="s">
        <v>409</v>
      </c>
      <c r="G286" s="9"/>
      <c r="H286" s="9" t="s">
        <v>42</v>
      </c>
      <c r="I286" s="10"/>
      <c r="J286" s="9"/>
      <c r="K286" s="9"/>
      <c r="L286" s="11">
        <v>103</v>
      </c>
      <c r="M286" s="11">
        <v>0</v>
      </c>
      <c r="N286" s="11">
        <v>103</v>
      </c>
      <c r="O286" s="11">
        <v>103</v>
      </c>
      <c r="P286" s="9"/>
      <c r="Q286" s="11">
        <v>0</v>
      </c>
      <c r="R286" s="11">
        <v>0</v>
      </c>
      <c r="S286" s="11">
        <v>0</v>
      </c>
      <c r="T286" s="11">
        <v>0</v>
      </c>
      <c r="U286" s="11">
        <v>0</v>
      </c>
      <c r="V286" s="11"/>
      <c r="W286" s="11">
        <v>103</v>
      </c>
      <c r="X286" s="11">
        <v>103</v>
      </c>
      <c r="Y286" s="11"/>
      <c r="Z286" s="11"/>
      <c r="AA286" s="11"/>
      <c r="AB286" s="11"/>
      <c r="AC286" s="10"/>
      <c r="AD286" s="9"/>
      <c r="AE286" s="15"/>
    </row>
    <row r="287" spans="1:31" x14ac:dyDescent="0.25">
      <c r="A287" s="7">
        <v>3800008440</v>
      </c>
      <c r="B287" t="s">
        <v>31</v>
      </c>
      <c r="C287" t="s">
        <v>408</v>
      </c>
      <c r="D287" s="4">
        <v>45337</v>
      </c>
      <c r="E287" s="4">
        <v>45397</v>
      </c>
      <c r="F287" t="s">
        <v>410</v>
      </c>
      <c r="H287" t="s">
        <v>45</v>
      </c>
      <c r="I287" s="4"/>
      <c r="L287" s="5">
        <v>140</v>
      </c>
      <c r="M287" s="5">
        <v>0</v>
      </c>
      <c r="N287" s="5">
        <v>140</v>
      </c>
      <c r="O287" s="5">
        <v>140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/>
      <c r="W287" s="5">
        <v>140</v>
      </c>
      <c r="X287" s="5">
        <v>140</v>
      </c>
      <c r="Y287" s="5"/>
      <c r="Z287" s="5"/>
      <c r="AA287" s="5"/>
      <c r="AB287" s="5"/>
      <c r="AC287" s="4"/>
      <c r="AE287" s="16"/>
    </row>
    <row r="288" spans="1:31" x14ac:dyDescent="0.25">
      <c r="A288" s="8">
        <v>3800009444</v>
      </c>
      <c r="B288" s="12" t="s">
        <v>31</v>
      </c>
      <c r="C288" s="12" t="s">
        <v>408</v>
      </c>
      <c r="D288" s="13">
        <v>45351</v>
      </c>
      <c r="E288" s="13">
        <v>45411</v>
      </c>
      <c r="F288" s="12" t="s">
        <v>411</v>
      </c>
      <c r="G288" s="12"/>
      <c r="H288" s="12" t="s">
        <v>50</v>
      </c>
      <c r="I288" s="13">
        <v>45370</v>
      </c>
      <c r="J288" s="12" t="s">
        <v>40</v>
      </c>
      <c r="K288" s="12"/>
      <c r="L288" s="14">
        <v>670</v>
      </c>
      <c r="M288" s="14">
        <v>0</v>
      </c>
      <c r="N288" s="14">
        <v>670</v>
      </c>
      <c r="O288" s="14">
        <v>670</v>
      </c>
      <c r="P288" s="12"/>
      <c r="Q288" s="14">
        <v>0</v>
      </c>
      <c r="R288" s="14">
        <v>0</v>
      </c>
      <c r="S288" s="14">
        <v>0</v>
      </c>
      <c r="T288" s="14">
        <v>0</v>
      </c>
      <c r="U288" s="14">
        <v>0</v>
      </c>
      <c r="V288" s="14">
        <v>670</v>
      </c>
      <c r="W288" s="14"/>
      <c r="X288" s="14"/>
      <c r="Y288" s="14"/>
      <c r="Z288" s="14"/>
      <c r="AA288" s="14"/>
      <c r="AB288" s="14"/>
      <c r="AC288" s="13"/>
      <c r="AD288" s="12"/>
      <c r="AE288" s="17"/>
    </row>
    <row r="289" spans="1:31" x14ac:dyDescent="0.25">
      <c r="A289" s="22" t="s">
        <v>408</v>
      </c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4">
        <f>SUM(L286:L288)</f>
        <v>913</v>
      </c>
      <c r="M289" s="24">
        <f>SUM(M286:M288)</f>
        <v>0</v>
      </c>
      <c r="N289" s="24">
        <f>SUM(N286:N288)</f>
        <v>913</v>
      </c>
      <c r="O289" s="24">
        <f>SUM(O286:O288)</f>
        <v>913</v>
      </c>
      <c r="P289" s="23"/>
      <c r="Q289" s="24">
        <f>SUM(Q286:Q288)</f>
        <v>0</v>
      </c>
      <c r="R289" s="24">
        <f>SUM(R286:R288)</f>
        <v>0</v>
      </c>
      <c r="S289" s="23"/>
      <c r="T289" s="24">
        <f t="shared" ref="T289:AB289" si="45">SUM(T286:T288)</f>
        <v>0</v>
      </c>
      <c r="U289" s="24">
        <f t="shared" si="45"/>
        <v>0</v>
      </c>
      <c r="V289" s="24">
        <f t="shared" si="45"/>
        <v>670</v>
      </c>
      <c r="W289" s="24">
        <f t="shared" si="45"/>
        <v>243</v>
      </c>
      <c r="X289" s="24">
        <f t="shared" si="45"/>
        <v>243</v>
      </c>
      <c r="Y289" s="24">
        <f t="shared" si="45"/>
        <v>0</v>
      </c>
      <c r="Z289" s="24">
        <f t="shared" si="45"/>
        <v>0</v>
      </c>
      <c r="AA289" s="24">
        <f t="shared" si="45"/>
        <v>0</v>
      </c>
      <c r="AB289" s="24">
        <f t="shared" si="45"/>
        <v>0</v>
      </c>
      <c r="AC289" s="23"/>
      <c r="AD289" s="23"/>
      <c r="AE289" s="25"/>
    </row>
    <row r="291" spans="1:31" x14ac:dyDescent="0.25">
      <c r="A291" s="6">
        <v>3800004863</v>
      </c>
      <c r="B291" s="9" t="s">
        <v>31</v>
      </c>
      <c r="C291" s="9" t="s">
        <v>412</v>
      </c>
      <c r="D291" s="10">
        <v>45275</v>
      </c>
      <c r="E291" s="10">
        <v>45306</v>
      </c>
      <c r="F291" s="9" t="s">
        <v>413</v>
      </c>
      <c r="G291" s="9"/>
      <c r="H291" s="9" t="s">
        <v>121</v>
      </c>
      <c r="I291" s="10">
        <v>45376</v>
      </c>
      <c r="J291" s="9" t="s">
        <v>57</v>
      </c>
      <c r="K291" s="9"/>
      <c r="L291" s="11">
        <v>1412.44</v>
      </c>
      <c r="M291" s="11">
        <v>0</v>
      </c>
      <c r="N291" s="11">
        <v>1412.44</v>
      </c>
      <c r="O291" s="11">
        <v>1412.44</v>
      </c>
      <c r="P291" s="9"/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1"/>
      <c r="W291" s="11">
        <v>1412.44</v>
      </c>
      <c r="X291" s="11"/>
      <c r="Y291" s="11"/>
      <c r="Z291" s="11">
        <v>1412.44</v>
      </c>
      <c r="AA291" s="11"/>
      <c r="AB291" s="11"/>
      <c r="AC291" s="10"/>
      <c r="AD291" s="9"/>
      <c r="AE291" s="15"/>
    </row>
    <row r="292" spans="1:31" x14ac:dyDescent="0.25">
      <c r="A292" s="7">
        <v>3800006345</v>
      </c>
      <c r="B292" t="s">
        <v>31</v>
      </c>
      <c r="C292" t="s">
        <v>412</v>
      </c>
      <c r="D292" s="4">
        <v>45291</v>
      </c>
      <c r="E292" s="4">
        <v>45351</v>
      </c>
      <c r="F292" t="s">
        <v>414</v>
      </c>
      <c r="H292" t="s">
        <v>127</v>
      </c>
      <c r="I292" s="4">
        <v>45376</v>
      </c>
      <c r="J292" t="s">
        <v>59</v>
      </c>
      <c r="L292" s="5">
        <v>547.79</v>
      </c>
      <c r="M292" s="5">
        <v>0</v>
      </c>
      <c r="N292" s="5">
        <v>547.79</v>
      </c>
      <c r="O292" s="5">
        <v>547.79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/>
      <c r="W292" s="5">
        <v>547.79</v>
      </c>
      <c r="X292" s="5"/>
      <c r="Y292" s="5">
        <v>547.79</v>
      </c>
      <c r="Z292" s="5"/>
      <c r="AA292" s="5"/>
      <c r="AB292" s="5"/>
      <c r="AC292" s="4"/>
      <c r="AE292" s="16"/>
    </row>
    <row r="293" spans="1:31" x14ac:dyDescent="0.25">
      <c r="A293" s="7">
        <v>3800006959</v>
      </c>
      <c r="B293" t="s">
        <v>31</v>
      </c>
      <c r="C293" t="s">
        <v>412</v>
      </c>
      <c r="D293" s="4">
        <v>45306</v>
      </c>
      <c r="E293" s="4">
        <v>45366</v>
      </c>
      <c r="F293" t="s">
        <v>415</v>
      </c>
      <c r="H293" t="s">
        <v>34</v>
      </c>
      <c r="I293" s="4">
        <v>45376</v>
      </c>
      <c r="J293" t="s">
        <v>81</v>
      </c>
      <c r="L293" s="5">
        <v>272.45999999999998</v>
      </c>
      <c r="M293" s="5">
        <v>0</v>
      </c>
      <c r="N293" s="5">
        <v>272.45999999999998</v>
      </c>
      <c r="O293" s="5">
        <v>272.45999999999998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/>
      <c r="W293" s="5">
        <v>272.45999999999998</v>
      </c>
      <c r="X293" s="5"/>
      <c r="Y293" s="5">
        <v>272.45999999999998</v>
      </c>
      <c r="Z293" s="5"/>
      <c r="AA293" s="5"/>
      <c r="AB293" s="5"/>
      <c r="AC293" s="4">
        <v>45366</v>
      </c>
      <c r="AD293" t="s">
        <v>37</v>
      </c>
      <c r="AE293" s="16"/>
    </row>
    <row r="294" spans="1:31" x14ac:dyDescent="0.25">
      <c r="A294" s="7">
        <v>3800007928</v>
      </c>
      <c r="B294" t="s">
        <v>31</v>
      </c>
      <c r="C294" t="s">
        <v>412</v>
      </c>
      <c r="D294" s="4">
        <v>45322</v>
      </c>
      <c r="E294" s="4">
        <v>45382</v>
      </c>
      <c r="F294" t="s">
        <v>416</v>
      </c>
      <c r="H294" t="s">
        <v>42</v>
      </c>
      <c r="I294" s="4"/>
      <c r="L294" s="5">
        <v>659.87</v>
      </c>
      <c r="M294" s="5">
        <v>0</v>
      </c>
      <c r="N294" s="5">
        <v>659.87</v>
      </c>
      <c r="O294" s="5">
        <v>659.87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/>
      <c r="W294" s="5">
        <v>659.87</v>
      </c>
      <c r="X294" s="5">
        <v>659.87</v>
      </c>
      <c r="Y294" s="5"/>
      <c r="Z294" s="5"/>
      <c r="AA294" s="5"/>
      <c r="AB294" s="5"/>
      <c r="AC294" s="4"/>
      <c r="AE294" s="16"/>
    </row>
    <row r="295" spans="1:31" x14ac:dyDescent="0.25">
      <c r="A295" s="7">
        <v>3800008441</v>
      </c>
      <c r="B295" t="s">
        <v>31</v>
      </c>
      <c r="C295" t="s">
        <v>412</v>
      </c>
      <c r="D295" s="4">
        <v>45337</v>
      </c>
      <c r="E295" s="4">
        <v>45397</v>
      </c>
      <c r="F295" t="s">
        <v>417</v>
      </c>
      <c r="H295" t="s">
        <v>45</v>
      </c>
      <c r="I295" s="4"/>
      <c r="L295" s="5">
        <v>247.63</v>
      </c>
      <c r="M295" s="5">
        <v>0</v>
      </c>
      <c r="N295" s="5">
        <v>247.63</v>
      </c>
      <c r="O295" s="5">
        <v>247.63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/>
      <c r="W295" s="5">
        <v>247.63</v>
      </c>
      <c r="X295" s="5">
        <v>247.63</v>
      </c>
      <c r="Y295" s="5"/>
      <c r="Z295" s="5"/>
      <c r="AA295" s="5"/>
      <c r="AB295" s="5"/>
      <c r="AC295" s="4"/>
      <c r="AE295" s="16"/>
    </row>
    <row r="296" spans="1:31" x14ac:dyDescent="0.25">
      <c r="A296" s="8">
        <v>3800009382</v>
      </c>
      <c r="B296" s="12" t="s">
        <v>31</v>
      </c>
      <c r="C296" s="12" t="s">
        <v>412</v>
      </c>
      <c r="D296" s="13">
        <v>45351</v>
      </c>
      <c r="E296" s="13">
        <v>45411</v>
      </c>
      <c r="F296" s="12" t="s">
        <v>418</v>
      </c>
      <c r="G296" s="12"/>
      <c r="H296" s="12" t="s">
        <v>50</v>
      </c>
      <c r="I296" s="13"/>
      <c r="J296" s="12"/>
      <c r="K296" s="12"/>
      <c r="L296" s="14">
        <v>427.25</v>
      </c>
      <c r="M296" s="14">
        <v>0</v>
      </c>
      <c r="N296" s="14">
        <v>427.25</v>
      </c>
      <c r="O296" s="14">
        <v>427.25</v>
      </c>
      <c r="P296" s="12"/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427.25</v>
      </c>
      <c r="W296" s="14"/>
      <c r="X296" s="14"/>
      <c r="Y296" s="14"/>
      <c r="Z296" s="14"/>
      <c r="AA296" s="14"/>
      <c r="AB296" s="14"/>
      <c r="AC296" s="13"/>
      <c r="AD296" s="12"/>
      <c r="AE296" s="17"/>
    </row>
    <row r="297" spans="1:31" x14ac:dyDescent="0.25">
      <c r="A297" s="22" t="s">
        <v>412</v>
      </c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4">
        <f>SUM(L291:L296)</f>
        <v>3567.44</v>
      </c>
      <c r="M297" s="24">
        <f>SUM(M291:M296)</f>
        <v>0</v>
      </c>
      <c r="N297" s="24">
        <f>SUM(N291:N296)</f>
        <v>3567.44</v>
      </c>
      <c r="O297" s="24">
        <f>SUM(O291:O296)</f>
        <v>3567.44</v>
      </c>
      <c r="P297" s="23"/>
      <c r="Q297" s="24">
        <f>SUM(Q291:Q296)</f>
        <v>0</v>
      </c>
      <c r="R297" s="24">
        <f>SUM(R291:R296)</f>
        <v>0</v>
      </c>
      <c r="S297" s="23"/>
      <c r="T297" s="24">
        <f t="shared" ref="T297:AB297" si="46">SUM(T291:T296)</f>
        <v>0</v>
      </c>
      <c r="U297" s="24">
        <f t="shared" si="46"/>
        <v>0</v>
      </c>
      <c r="V297" s="24">
        <f t="shared" si="46"/>
        <v>427.25</v>
      </c>
      <c r="W297" s="24">
        <f t="shared" si="46"/>
        <v>3140.19</v>
      </c>
      <c r="X297" s="24">
        <f t="shared" si="46"/>
        <v>907.5</v>
      </c>
      <c r="Y297" s="24">
        <f t="shared" si="46"/>
        <v>820.25</v>
      </c>
      <c r="Z297" s="24">
        <f t="shared" si="46"/>
        <v>1412.44</v>
      </c>
      <c r="AA297" s="24">
        <f t="shared" si="46"/>
        <v>0</v>
      </c>
      <c r="AB297" s="24">
        <f t="shared" si="46"/>
        <v>0</v>
      </c>
      <c r="AC297" s="23"/>
      <c r="AD297" s="23"/>
      <c r="AE297" s="25"/>
    </row>
    <row r="299" spans="1:31" x14ac:dyDescent="0.25">
      <c r="A299" s="6">
        <v>3800001015</v>
      </c>
      <c r="B299" s="9" t="s">
        <v>155</v>
      </c>
      <c r="C299" s="9" t="s">
        <v>419</v>
      </c>
      <c r="D299" s="10">
        <v>45198</v>
      </c>
      <c r="E299" s="10">
        <v>45198</v>
      </c>
      <c r="F299" s="9"/>
      <c r="G299" s="9"/>
      <c r="H299" s="9" t="s">
        <v>420</v>
      </c>
      <c r="I299" s="10"/>
      <c r="J299" s="9"/>
      <c r="K299" s="9"/>
      <c r="L299" s="11">
        <v>0</v>
      </c>
      <c r="M299" s="11">
        <v>4749.75</v>
      </c>
      <c r="N299" s="11">
        <v>-4749.75</v>
      </c>
      <c r="O299" s="11">
        <v>-4749.75</v>
      </c>
      <c r="P299" s="9"/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1"/>
      <c r="W299" s="11">
        <v>-4749.75</v>
      </c>
      <c r="X299" s="11"/>
      <c r="Y299" s="11"/>
      <c r="Z299" s="11"/>
      <c r="AA299" s="11"/>
      <c r="AB299" s="11">
        <v>-4749.75</v>
      </c>
      <c r="AC299" s="10">
        <v>44539</v>
      </c>
      <c r="AD299" s="9"/>
      <c r="AE299" s="15"/>
    </row>
    <row r="300" spans="1:31" x14ac:dyDescent="0.25">
      <c r="A300" s="7">
        <v>3800007796</v>
      </c>
      <c r="B300" t="s">
        <v>31</v>
      </c>
      <c r="C300" t="s">
        <v>419</v>
      </c>
      <c r="D300" s="4">
        <v>45322</v>
      </c>
      <c r="E300" s="4">
        <v>45351</v>
      </c>
      <c r="F300" t="s">
        <v>421</v>
      </c>
      <c r="H300" t="s">
        <v>42</v>
      </c>
      <c r="I300" s="4">
        <v>45369</v>
      </c>
      <c r="J300" t="s">
        <v>74</v>
      </c>
      <c r="L300" s="5">
        <v>288</v>
      </c>
      <c r="M300" s="5">
        <v>0</v>
      </c>
      <c r="N300" s="5">
        <v>288</v>
      </c>
      <c r="O300" s="5">
        <v>240</v>
      </c>
      <c r="P300" t="s">
        <v>36</v>
      </c>
      <c r="Q300" s="5">
        <v>48</v>
      </c>
      <c r="R300" s="5">
        <v>0</v>
      </c>
      <c r="S300" s="5">
        <v>0</v>
      </c>
      <c r="T300" s="5">
        <v>0</v>
      </c>
      <c r="U300" s="5">
        <v>0</v>
      </c>
      <c r="V300" s="5"/>
      <c r="W300" s="5">
        <v>288</v>
      </c>
      <c r="X300" s="5">
        <v>288</v>
      </c>
      <c r="Y300" s="5"/>
      <c r="Z300" s="5"/>
      <c r="AA300" s="5"/>
      <c r="AB300" s="5"/>
      <c r="AC300" s="4">
        <v>45359</v>
      </c>
      <c r="AD300" t="s">
        <v>37</v>
      </c>
      <c r="AE300" s="16"/>
    </row>
    <row r="301" spans="1:31" x14ac:dyDescent="0.25">
      <c r="A301" s="7">
        <v>3800008521</v>
      </c>
      <c r="B301" t="s">
        <v>31</v>
      </c>
      <c r="C301" t="s">
        <v>419</v>
      </c>
      <c r="D301" s="4">
        <v>45337</v>
      </c>
      <c r="E301" s="4">
        <v>45366</v>
      </c>
      <c r="F301" t="s">
        <v>422</v>
      </c>
      <c r="H301" t="s">
        <v>45</v>
      </c>
      <c r="I301" s="4">
        <v>45362</v>
      </c>
      <c r="J301" t="s">
        <v>72</v>
      </c>
      <c r="L301" s="5">
        <v>62591.33</v>
      </c>
      <c r="M301" s="5">
        <v>0</v>
      </c>
      <c r="N301" s="5">
        <v>62591.33</v>
      </c>
      <c r="O301" s="5">
        <v>52159.44</v>
      </c>
      <c r="P301" t="s">
        <v>36</v>
      </c>
      <c r="Q301" s="5">
        <v>10431.89</v>
      </c>
      <c r="R301" s="5">
        <v>0</v>
      </c>
      <c r="S301" s="5">
        <v>0</v>
      </c>
      <c r="T301" s="5">
        <v>0</v>
      </c>
      <c r="U301" s="5">
        <v>0</v>
      </c>
      <c r="V301" s="5"/>
      <c r="W301" s="5">
        <v>62591.33</v>
      </c>
      <c r="X301" s="5">
        <v>62591.33</v>
      </c>
      <c r="Y301" s="5"/>
      <c r="Z301" s="5"/>
      <c r="AA301" s="5"/>
      <c r="AB301" s="5"/>
      <c r="AC301" s="4"/>
      <c r="AE301" s="16"/>
    </row>
    <row r="302" spans="1:31" x14ac:dyDescent="0.25">
      <c r="A302" s="7">
        <v>3800009476</v>
      </c>
      <c r="B302" t="s">
        <v>31</v>
      </c>
      <c r="C302" t="s">
        <v>419</v>
      </c>
      <c r="D302" s="4">
        <v>45351</v>
      </c>
      <c r="E302" s="4">
        <v>45380</v>
      </c>
      <c r="F302" t="s">
        <v>423</v>
      </c>
      <c r="H302" t="s">
        <v>50</v>
      </c>
      <c r="I302" s="4"/>
      <c r="L302" s="5">
        <v>288</v>
      </c>
      <c r="M302" s="5">
        <v>0</v>
      </c>
      <c r="N302" s="5">
        <v>288</v>
      </c>
      <c r="O302" s="5">
        <v>240</v>
      </c>
      <c r="P302" t="s">
        <v>36</v>
      </c>
      <c r="Q302" s="5">
        <v>48</v>
      </c>
      <c r="R302" s="5">
        <v>0</v>
      </c>
      <c r="S302" s="5">
        <v>0</v>
      </c>
      <c r="T302" s="5">
        <v>0</v>
      </c>
      <c r="U302" s="5">
        <v>0</v>
      </c>
      <c r="V302" s="5">
        <v>288</v>
      </c>
      <c r="W302" s="5"/>
      <c r="X302" s="5"/>
      <c r="Y302" s="5"/>
      <c r="Z302" s="5"/>
      <c r="AA302" s="5"/>
      <c r="AB302" s="5"/>
      <c r="AC302" s="4"/>
      <c r="AE302" s="16"/>
    </row>
    <row r="303" spans="1:31" x14ac:dyDescent="0.25">
      <c r="A303" s="8">
        <v>3800009375</v>
      </c>
      <c r="B303" s="12" t="s">
        <v>31</v>
      </c>
      <c r="C303" s="12" t="s">
        <v>419</v>
      </c>
      <c r="D303" s="13">
        <v>45351</v>
      </c>
      <c r="E303" s="13">
        <v>45380</v>
      </c>
      <c r="F303" s="12" t="s">
        <v>424</v>
      </c>
      <c r="G303" s="12"/>
      <c r="H303" s="12" t="s">
        <v>50</v>
      </c>
      <c r="I303" s="13"/>
      <c r="J303" s="12"/>
      <c r="K303" s="12"/>
      <c r="L303" s="14">
        <v>52078.28</v>
      </c>
      <c r="M303" s="14">
        <v>0</v>
      </c>
      <c r="N303" s="14">
        <v>52078.28</v>
      </c>
      <c r="O303" s="14">
        <v>43398.57</v>
      </c>
      <c r="P303" s="12" t="s">
        <v>36</v>
      </c>
      <c r="Q303" s="14">
        <v>8679.7099999999991</v>
      </c>
      <c r="R303" s="14">
        <v>0</v>
      </c>
      <c r="S303" s="14">
        <v>0</v>
      </c>
      <c r="T303" s="14">
        <v>0</v>
      </c>
      <c r="U303" s="14">
        <v>0</v>
      </c>
      <c r="V303" s="14">
        <v>52078.28</v>
      </c>
      <c r="W303" s="14"/>
      <c r="X303" s="14"/>
      <c r="Y303" s="14"/>
      <c r="Z303" s="14"/>
      <c r="AA303" s="14"/>
      <c r="AB303" s="14"/>
      <c r="AC303" s="13"/>
      <c r="AD303" s="12"/>
      <c r="AE303" s="17"/>
    </row>
    <row r="304" spans="1:31" x14ac:dyDescent="0.25">
      <c r="A304" s="22" t="s">
        <v>419</v>
      </c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4">
        <f>SUM(L299:L303)</f>
        <v>115245.61</v>
      </c>
      <c r="M304" s="24">
        <f>SUM(M299:M303)</f>
        <v>4749.75</v>
      </c>
      <c r="N304" s="24">
        <f>SUM(N299:N303)</f>
        <v>110495.86</v>
      </c>
      <c r="O304" s="24">
        <f>SUM(O299:O303)</f>
        <v>91288.260000000009</v>
      </c>
      <c r="P304" s="23"/>
      <c r="Q304" s="24">
        <f>SUM(Q299:Q303)</f>
        <v>19207.599999999999</v>
      </c>
      <c r="R304" s="24">
        <f>SUM(R299:R303)</f>
        <v>0</v>
      </c>
      <c r="S304" s="23"/>
      <c r="T304" s="24">
        <f t="shared" ref="T304:AB304" si="47">SUM(T299:T303)</f>
        <v>0</v>
      </c>
      <c r="U304" s="24">
        <f t="shared" si="47"/>
        <v>0</v>
      </c>
      <c r="V304" s="24">
        <f t="shared" si="47"/>
        <v>52366.28</v>
      </c>
      <c r="W304" s="24">
        <f t="shared" si="47"/>
        <v>58129.58</v>
      </c>
      <c r="X304" s="24">
        <f t="shared" si="47"/>
        <v>62879.33</v>
      </c>
      <c r="Y304" s="24">
        <f t="shared" si="47"/>
        <v>0</v>
      </c>
      <c r="Z304" s="24">
        <f t="shared" si="47"/>
        <v>0</v>
      </c>
      <c r="AA304" s="24">
        <f t="shared" si="47"/>
        <v>0</v>
      </c>
      <c r="AB304" s="24">
        <f t="shared" si="47"/>
        <v>-4749.75</v>
      </c>
      <c r="AC304" s="23"/>
      <c r="AD304" s="23"/>
      <c r="AE304" s="25"/>
    </row>
    <row r="306" spans="1:31" x14ac:dyDescent="0.25">
      <c r="A306" s="18">
        <v>3800006346</v>
      </c>
      <c r="B306" s="19" t="s">
        <v>31</v>
      </c>
      <c r="C306" s="19" t="s">
        <v>425</v>
      </c>
      <c r="D306" s="26">
        <v>45291</v>
      </c>
      <c r="E306" s="26">
        <v>45322</v>
      </c>
      <c r="F306" s="19" t="s">
        <v>426</v>
      </c>
      <c r="G306" s="19"/>
      <c r="H306" s="19" t="s">
        <v>127</v>
      </c>
      <c r="I306" s="26">
        <v>45358</v>
      </c>
      <c r="J306" s="19" t="s">
        <v>43</v>
      </c>
      <c r="K306" s="19"/>
      <c r="L306" s="20">
        <v>385</v>
      </c>
      <c r="M306" s="20">
        <v>0</v>
      </c>
      <c r="N306" s="20">
        <v>385</v>
      </c>
      <c r="O306" s="20">
        <v>385</v>
      </c>
      <c r="P306" s="19"/>
      <c r="Q306" s="20">
        <v>0</v>
      </c>
      <c r="R306" s="20">
        <v>0</v>
      </c>
      <c r="S306" s="20">
        <v>0</v>
      </c>
      <c r="T306" s="20">
        <v>0</v>
      </c>
      <c r="U306" s="20">
        <v>0</v>
      </c>
      <c r="V306" s="20"/>
      <c r="W306" s="20">
        <v>385</v>
      </c>
      <c r="X306" s="20"/>
      <c r="Y306" s="20">
        <v>385</v>
      </c>
      <c r="Z306" s="20"/>
      <c r="AA306" s="20"/>
      <c r="AB306" s="20"/>
      <c r="AC306" s="26">
        <v>45321</v>
      </c>
      <c r="AD306" s="19" t="s">
        <v>37</v>
      </c>
      <c r="AE306" s="21"/>
    </row>
    <row r="307" spans="1:31" x14ac:dyDescent="0.25">
      <c r="A307" s="22" t="s">
        <v>425</v>
      </c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4">
        <f>SUM(L306:L306)</f>
        <v>385</v>
      </c>
      <c r="M307" s="24">
        <f>SUM(M306:M306)</f>
        <v>0</v>
      </c>
      <c r="N307" s="24">
        <f>SUM(N306:N306)</f>
        <v>385</v>
      </c>
      <c r="O307" s="24">
        <f>SUM(O306:O306)</f>
        <v>385</v>
      </c>
      <c r="P307" s="23"/>
      <c r="Q307" s="24">
        <f>SUM(Q306:Q306)</f>
        <v>0</v>
      </c>
      <c r="R307" s="24">
        <f>SUM(R306:R306)</f>
        <v>0</v>
      </c>
      <c r="S307" s="23"/>
      <c r="T307" s="24">
        <f t="shared" ref="T307:AB307" si="48">SUM(T306:T306)</f>
        <v>0</v>
      </c>
      <c r="U307" s="24">
        <f t="shared" si="48"/>
        <v>0</v>
      </c>
      <c r="V307" s="24">
        <f t="shared" si="48"/>
        <v>0</v>
      </c>
      <c r="W307" s="24">
        <f t="shared" si="48"/>
        <v>385</v>
      </c>
      <c r="X307" s="24">
        <f t="shared" si="48"/>
        <v>0</v>
      </c>
      <c r="Y307" s="24">
        <f t="shared" si="48"/>
        <v>385</v>
      </c>
      <c r="Z307" s="24">
        <f t="shared" si="48"/>
        <v>0</v>
      </c>
      <c r="AA307" s="24">
        <f t="shared" si="48"/>
        <v>0</v>
      </c>
      <c r="AB307" s="24">
        <f t="shared" si="48"/>
        <v>0</v>
      </c>
      <c r="AC307" s="23"/>
      <c r="AD307" s="23"/>
      <c r="AE307" s="25"/>
    </row>
    <row r="309" spans="1:31" x14ac:dyDescent="0.25">
      <c r="A309" s="6">
        <v>3800003157</v>
      </c>
      <c r="B309" s="9" t="s">
        <v>31</v>
      </c>
      <c r="C309" s="9" t="s">
        <v>427</v>
      </c>
      <c r="D309" s="10">
        <v>45244</v>
      </c>
      <c r="E309" s="10">
        <v>45274</v>
      </c>
      <c r="F309" s="9" t="s">
        <v>428</v>
      </c>
      <c r="G309" s="9"/>
      <c r="H309" s="9" t="s">
        <v>429</v>
      </c>
      <c r="I309" s="10"/>
      <c r="J309" s="9"/>
      <c r="K309" s="9"/>
      <c r="L309" s="11">
        <v>217.09</v>
      </c>
      <c r="M309" s="11">
        <v>0</v>
      </c>
      <c r="N309" s="11">
        <v>217.09</v>
      </c>
      <c r="O309" s="11">
        <v>217.09</v>
      </c>
      <c r="P309" s="9"/>
      <c r="Q309" s="11">
        <v>0</v>
      </c>
      <c r="R309" s="11">
        <v>0</v>
      </c>
      <c r="S309" s="11">
        <v>0</v>
      </c>
      <c r="T309" s="11">
        <v>0</v>
      </c>
      <c r="U309" s="11">
        <v>0</v>
      </c>
      <c r="V309" s="11"/>
      <c r="W309" s="11">
        <v>217.09</v>
      </c>
      <c r="X309" s="11"/>
      <c r="Y309" s="11"/>
      <c r="Z309" s="11"/>
      <c r="AA309" s="11">
        <v>217.09</v>
      </c>
      <c r="AB309" s="11"/>
      <c r="AC309" s="10">
        <v>45321</v>
      </c>
      <c r="AD309" s="9" t="s">
        <v>37</v>
      </c>
      <c r="AE309" s="15"/>
    </row>
    <row r="310" spans="1:31" x14ac:dyDescent="0.25">
      <c r="A310" s="7">
        <v>3800006755</v>
      </c>
      <c r="B310" t="s">
        <v>31</v>
      </c>
      <c r="C310" t="s">
        <v>427</v>
      </c>
      <c r="D310" s="4">
        <v>45300</v>
      </c>
      <c r="E310" s="4">
        <v>45360</v>
      </c>
      <c r="F310" t="s">
        <v>430</v>
      </c>
      <c r="H310" t="s">
        <v>172</v>
      </c>
      <c r="I310" s="4"/>
      <c r="L310" s="5">
        <v>912.99</v>
      </c>
      <c r="M310" s="5">
        <v>0</v>
      </c>
      <c r="N310" s="5">
        <v>912.99</v>
      </c>
      <c r="O310" s="5">
        <v>912.99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/>
      <c r="W310" s="5">
        <v>912.99</v>
      </c>
      <c r="X310" s="5"/>
      <c r="Y310" s="5">
        <v>912.99</v>
      </c>
      <c r="Z310" s="5"/>
      <c r="AA310" s="5"/>
      <c r="AB310" s="5"/>
      <c r="AC310" s="4">
        <v>45366</v>
      </c>
      <c r="AD310" t="s">
        <v>37</v>
      </c>
      <c r="AE310" s="16"/>
    </row>
    <row r="311" spans="1:31" x14ac:dyDescent="0.25">
      <c r="A311" s="7">
        <v>3800006754</v>
      </c>
      <c r="B311" t="s">
        <v>31</v>
      </c>
      <c r="C311" t="s">
        <v>427</v>
      </c>
      <c r="D311" s="4">
        <v>45301</v>
      </c>
      <c r="E311" s="4">
        <v>45361</v>
      </c>
      <c r="F311" t="s">
        <v>431</v>
      </c>
      <c r="H311" t="s">
        <v>174</v>
      </c>
      <c r="I311" s="4"/>
      <c r="L311" s="5">
        <v>214.82</v>
      </c>
      <c r="M311" s="5">
        <v>0</v>
      </c>
      <c r="N311" s="5">
        <v>214.82</v>
      </c>
      <c r="O311" s="5">
        <v>214.82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/>
      <c r="W311" s="5">
        <v>214.82</v>
      </c>
      <c r="X311" s="5"/>
      <c r="Y311" s="5">
        <v>214.82</v>
      </c>
      <c r="Z311" s="5"/>
      <c r="AA311" s="5"/>
      <c r="AB311" s="5"/>
      <c r="AC311" s="4"/>
      <c r="AE311" s="16"/>
    </row>
    <row r="312" spans="1:31" x14ac:dyDescent="0.25">
      <c r="A312" s="7">
        <v>3800007929</v>
      </c>
      <c r="B312" t="s">
        <v>31</v>
      </c>
      <c r="C312" t="s">
        <v>427</v>
      </c>
      <c r="D312" s="4">
        <v>45322</v>
      </c>
      <c r="E312" s="4">
        <v>45382</v>
      </c>
      <c r="F312" t="s">
        <v>432</v>
      </c>
      <c r="H312" t="s">
        <v>42</v>
      </c>
      <c r="I312" s="4">
        <v>45355</v>
      </c>
      <c r="J312" t="s">
        <v>433</v>
      </c>
      <c r="L312" s="5">
        <v>5120.3500000000004</v>
      </c>
      <c r="M312" s="5">
        <v>0</v>
      </c>
      <c r="N312" s="5">
        <v>5120.3500000000004</v>
      </c>
      <c r="O312" s="5">
        <v>5120.3500000000004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/>
      <c r="W312" s="5">
        <v>5120.3500000000004</v>
      </c>
      <c r="X312" s="5">
        <v>5120.3500000000004</v>
      </c>
      <c r="Y312" s="5"/>
      <c r="Z312" s="5"/>
      <c r="AA312" s="5"/>
      <c r="AB312" s="5"/>
      <c r="AC312" s="4"/>
      <c r="AE312" s="16"/>
    </row>
    <row r="313" spans="1:31" x14ac:dyDescent="0.25">
      <c r="A313" s="7">
        <v>3800007784</v>
      </c>
      <c r="B313" t="s">
        <v>31</v>
      </c>
      <c r="C313" t="s">
        <v>427</v>
      </c>
      <c r="D313" s="4">
        <v>45329</v>
      </c>
      <c r="E313" s="4">
        <v>45389</v>
      </c>
      <c r="F313" t="s">
        <v>434</v>
      </c>
      <c r="H313" t="s">
        <v>435</v>
      </c>
      <c r="I313" s="4">
        <v>45355</v>
      </c>
      <c r="J313" t="s">
        <v>436</v>
      </c>
      <c r="L313" s="5">
        <v>-170.29</v>
      </c>
      <c r="M313" s="5">
        <v>0</v>
      </c>
      <c r="N313" s="5">
        <v>-170.29</v>
      </c>
      <c r="O313" s="5">
        <v>-170.29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/>
      <c r="W313" s="5">
        <v>-170.29</v>
      </c>
      <c r="X313" s="5">
        <v>-170.29</v>
      </c>
      <c r="Y313" s="5"/>
      <c r="Z313" s="5"/>
      <c r="AA313" s="5"/>
      <c r="AB313" s="5"/>
      <c r="AC313" s="4"/>
      <c r="AE313" s="16"/>
    </row>
    <row r="314" spans="1:31" x14ac:dyDescent="0.25">
      <c r="A314" s="7">
        <v>3800008010</v>
      </c>
      <c r="B314" t="s">
        <v>31</v>
      </c>
      <c r="C314" t="s">
        <v>427</v>
      </c>
      <c r="D314" s="4">
        <v>45329</v>
      </c>
      <c r="E314" s="4">
        <v>45389</v>
      </c>
      <c r="F314" t="s">
        <v>437</v>
      </c>
      <c r="H314" t="s">
        <v>435</v>
      </c>
      <c r="I314" s="4">
        <v>45355</v>
      </c>
      <c r="J314" t="s">
        <v>193</v>
      </c>
      <c r="L314" s="5">
        <v>170.29</v>
      </c>
      <c r="M314" s="5">
        <v>0</v>
      </c>
      <c r="N314" s="5">
        <v>170.29</v>
      </c>
      <c r="O314" s="5">
        <v>170.29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/>
      <c r="W314" s="5">
        <v>170.29</v>
      </c>
      <c r="X314" s="5">
        <v>170.29</v>
      </c>
      <c r="Y314" s="5"/>
      <c r="Z314" s="5"/>
      <c r="AA314" s="5"/>
      <c r="AB314" s="5"/>
      <c r="AC314" s="4"/>
      <c r="AE314" s="16"/>
    </row>
    <row r="315" spans="1:31" x14ac:dyDescent="0.25">
      <c r="A315" s="7">
        <v>3800008520</v>
      </c>
      <c r="B315" t="s">
        <v>31</v>
      </c>
      <c r="C315" t="s">
        <v>427</v>
      </c>
      <c r="D315" s="4">
        <v>45337</v>
      </c>
      <c r="E315" s="4">
        <v>45397</v>
      </c>
      <c r="F315" t="s">
        <v>438</v>
      </c>
      <c r="H315" t="s">
        <v>45</v>
      </c>
      <c r="I315" s="4"/>
      <c r="L315" s="5">
        <v>164.73</v>
      </c>
      <c r="M315" s="5">
        <v>0</v>
      </c>
      <c r="N315" s="5">
        <v>164.73</v>
      </c>
      <c r="O315" s="5">
        <v>164.73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/>
      <c r="W315" s="5">
        <v>164.73</v>
      </c>
      <c r="X315" s="5">
        <v>164.73</v>
      </c>
      <c r="Y315" s="5"/>
      <c r="Z315" s="5"/>
      <c r="AA315" s="5"/>
      <c r="AB315" s="5"/>
      <c r="AC315" s="4"/>
      <c r="AE315" s="16"/>
    </row>
    <row r="316" spans="1:31" x14ac:dyDescent="0.25">
      <c r="A316" s="7">
        <v>3800008443</v>
      </c>
      <c r="B316" t="s">
        <v>31</v>
      </c>
      <c r="C316" t="s">
        <v>427</v>
      </c>
      <c r="D316" s="4">
        <v>45337</v>
      </c>
      <c r="E316" s="4">
        <v>45397</v>
      </c>
      <c r="F316" t="s">
        <v>439</v>
      </c>
      <c r="H316" t="s">
        <v>45</v>
      </c>
      <c r="I316" s="4"/>
      <c r="L316" s="5">
        <v>1661.69</v>
      </c>
      <c r="M316" s="5">
        <v>0</v>
      </c>
      <c r="N316" s="5">
        <v>1661.69</v>
      </c>
      <c r="O316" s="5">
        <v>1661.69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/>
      <c r="W316" s="5">
        <v>1661.69</v>
      </c>
      <c r="X316" s="5">
        <v>1661.69</v>
      </c>
      <c r="Y316" s="5"/>
      <c r="Z316" s="5"/>
      <c r="AA316" s="5"/>
      <c r="AB316" s="5"/>
      <c r="AC316" s="4"/>
      <c r="AE316" s="16"/>
    </row>
    <row r="317" spans="1:31" x14ac:dyDescent="0.25">
      <c r="A317" s="7">
        <v>3800008420</v>
      </c>
      <c r="B317" t="s">
        <v>31</v>
      </c>
      <c r="C317" t="s">
        <v>427</v>
      </c>
      <c r="D317" s="4">
        <v>45338</v>
      </c>
      <c r="E317" s="4">
        <v>45398</v>
      </c>
      <c r="F317" t="s">
        <v>440</v>
      </c>
      <c r="H317" t="s">
        <v>441</v>
      </c>
      <c r="I317" s="4"/>
      <c r="L317" s="5">
        <v>-164.73</v>
      </c>
      <c r="M317" s="5">
        <v>0</v>
      </c>
      <c r="N317" s="5">
        <v>-164.73</v>
      </c>
      <c r="O317" s="5">
        <v>-164.73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/>
      <c r="W317" s="5">
        <v>-164.73</v>
      </c>
      <c r="X317" s="5">
        <v>-164.73</v>
      </c>
      <c r="Y317" s="5"/>
      <c r="Z317" s="5"/>
      <c r="AA317" s="5"/>
      <c r="AB317" s="5"/>
      <c r="AC317" s="4"/>
      <c r="AE317" s="16"/>
    </row>
    <row r="318" spans="1:31" x14ac:dyDescent="0.25">
      <c r="A318" s="7">
        <v>3800009384</v>
      </c>
      <c r="B318" t="s">
        <v>31</v>
      </c>
      <c r="C318" t="s">
        <v>427</v>
      </c>
      <c r="D318" s="4">
        <v>45351</v>
      </c>
      <c r="E318" s="4">
        <v>45411</v>
      </c>
      <c r="F318" t="s">
        <v>442</v>
      </c>
      <c r="H318" t="s">
        <v>50</v>
      </c>
      <c r="I318" s="4"/>
      <c r="L318" s="5">
        <v>1557</v>
      </c>
      <c r="M318" s="5">
        <v>0</v>
      </c>
      <c r="N318" s="5">
        <v>1557</v>
      </c>
      <c r="O318" s="5">
        <v>1557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1557</v>
      </c>
      <c r="W318" s="5"/>
      <c r="X318" s="5"/>
      <c r="Y318" s="5"/>
      <c r="Z318" s="5"/>
      <c r="AA318" s="5"/>
      <c r="AB318" s="5"/>
      <c r="AC318" s="4"/>
      <c r="AE318" s="16"/>
    </row>
    <row r="319" spans="1:31" x14ac:dyDescent="0.25">
      <c r="A319" s="8">
        <v>3800009601</v>
      </c>
      <c r="B319" s="12" t="s">
        <v>31</v>
      </c>
      <c r="C319" s="12" t="s">
        <v>427</v>
      </c>
      <c r="D319" s="13">
        <v>45351</v>
      </c>
      <c r="E319" s="13">
        <v>45411</v>
      </c>
      <c r="F319" s="12" t="s">
        <v>443</v>
      </c>
      <c r="G319" s="12"/>
      <c r="H319" s="12" t="s">
        <v>50</v>
      </c>
      <c r="I319" s="13"/>
      <c r="J319" s="12"/>
      <c r="K319" s="12"/>
      <c r="L319" s="14">
        <v>100.97</v>
      </c>
      <c r="M319" s="14">
        <v>0</v>
      </c>
      <c r="N319" s="14">
        <v>100.97</v>
      </c>
      <c r="O319" s="14">
        <v>100.97</v>
      </c>
      <c r="P319" s="12"/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100.97</v>
      </c>
      <c r="W319" s="14"/>
      <c r="X319" s="14"/>
      <c r="Y319" s="14"/>
      <c r="Z319" s="14"/>
      <c r="AA319" s="14"/>
      <c r="AB319" s="14"/>
      <c r="AC319" s="13"/>
      <c r="AD319" s="12"/>
      <c r="AE319" s="17"/>
    </row>
    <row r="320" spans="1:31" x14ac:dyDescent="0.25">
      <c r="A320" s="22" t="s">
        <v>427</v>
      </c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4">
        <f>SUM(L309:L319)</f>
        <v>9784.91</v>
      </c>
      <c r="M320" s="24">
        <f>SUM(M309:M319)</f>
        <v>0</v>
      </c>
      <c r="N320" s="24">
        <f>SUM(N309:N319)</f>
        <v>9784.91</v>
      </c>
      <c r="O320" s="24">
        <f>SUM(O309:O319)</f>
        <v>9784.91</v>
      </c>
      <c r="P320" s="23"/>
      <c r="Q320" s="24">
        <f>SUM(Q309:Q319)</f>
        <v>0</v>
      </c>
      <c r="R320" s="24">
        <f>SUM(R309:R319)</f>
        <v>0</v>
      </c>
      <c r="S320" s="23"/>
      <c r="T320" s="24">
        <f t="shared" ref="T320:AB320" si="49">SUM(T309:T319)</f>
        <v>0</v>
      </c>
      <c r="U320" s="24">
        <f t="shared" si="49"/>
        <v>0</v>
      </c>
      <c r="V320" s="24">
        <f t="shared" si="49"/>
        <v>1657.97</v>
      </c>
      <c r="W320" s="24">
        <f t="shared" si="49"/>
        <v>8126.9400000000005</v>
      </c>
      <c r="X320" s="24">
        <f t="shared" si="49"/>
        <v>6782.0400000000009</v>
      </c>
      <c r="Y320" s="24">
        <f t="shared" si="49"/>
        <v>1127.81</v>
      </c>
      <c r="Z320" s="24">
        <f t="shared" si="49"/>
        <v>0</v>
      </c>
      <c r="AA320" s="24">
        <f t="shared" si="49"/>
        <v>217.09</v>
      </c>
      <c r="AB320" s="24">
        <f t="shared" si="49"/>
        <v>0</v>
      </c>
      <c r="AC320" s="23"/>
      <c r="AD320" s="23"/>
      <c r="AE320" s="25"/>
    </row>
    <row r="322" spans="1:31" x14ac:dyDescent="0.25">
      <c r="A322" s="6">
        <v>3800007930</v>
      </c>
      <c r="B322" s="9" t="s">
        <v>31</v>
      </c>
      <c r="C322" s="9" t="s">
        <v>444</v>
      </c>
      <c r="D322" s="10">
        <v>45322</v>
      </c>
      <c r="E322" s="10">
        <v>45351</v>
      </c>
      <c r="F322" s="9" t="s">
        <v>445</v>
      </c>
      <c r="G322" s="9"/>
      <c r="H322" s="9" t="s">
        <v>42</v>
      </c>
      <c r="I322" s="10">
        <v>45356</v>
      </c>
      <c r="J322" s="9" t="s">
        <v>188</v>
      </c>
      <c r="K322" s="9"/>
      <c r="L322" s="11">
        <v>2311.66</v>
      </c>
      <c r="M322" s="11">
        <v>0</v>
      </c>
      <c r="N322" s="11">
        <v>2311.66</v>
      </c>
      <c r="O322" s="11">
        <v>2311.66</v>
      </c>
      <c r="P322" s="9"/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1"/>
      <c r="W322" s="11">
        <v>2311.66</v>
      </c>
      <c r="X322" s="11">
        <v>2311.66</v>
      </c>
      <c r="Y322" s="11"/>
      <c r="Z322" s="11"/>
      <c r="AA322" s="11"/>
      <c r="AB322" s="11"/>
      <c r="AC322" s="10">
        <v>45351</v>
      </c>
      <c r="AD322" s="9" t="s">
        <v>37</v>
      </c>
      <c r="AE322" s="15"/>
    </row>
    <row r="323" spans="1:31" x14ac:dyDescent="0.25">
      <c r="A323" s="8">
        <v>3800008864</v>
      </c>
      <c r="B323" s="12" t="s">
        <v>31</v>
      </c>
      <c r="C323" s="12" t="s">
        <v>444</v>
      </c>
      <c r="D323" s="13">
        <v>45351</v>
      </c>
      <c r="E323" s="13">
        <v>45380</v>
      </c>
      <c r="F323" s="12" t="s">
        <v>446</v>
      </c>
      <c r="G323" s="12"/>
      <c r="H323" s="12" t="s">
        <v>50</v>
      </c>
      <c r="I323" s="13"/>
      <c r="J323" s="12"/>
      <c r="K323" s="12"/>
      <c r="L323" s="14">
        <v>5767.82</v>
      </c>
      <c r="M323" s="14">
        <v>0</v>
      </c>
      <c r="N323" s="14">
        <v>5767.82</v>
      </c>
      <c r="O323" s="14">
        <v>5767.82</v>
      </c>
      <c r="P323" s="12"/>
      <c r="Q323" s="14">
        <v>0</v>
      </c>
      <c r="R323" s="14">
        <v>0</v>
      </c>
      <c r="S323" s="14">
        <v>0</v>
      </c>
      <c r="T323" s="14">
        <v>0</v>
      </c>
      <c r="U323" s="14">
        <v>0</v>
      </c>
      <c r="V323" s="14">
        <v>5767.82</v>
      </c>
      <c r="W323" s="14"/>
      <c r="X323" s="14"/>
      <c r="Y323" s="14"/>
      <c r="Z323" s="14"/>
      <c r="AA323" s="14"/>
      <c r="AB323" s="14"/>
      <c r="AC323" s="13"/>
      <c r="AD323" s="12"/>
      <c r="AE323" s="17"/>
    </row>
    <row r="324" spans="1:31" x14ac:dyDescent="0.25">
      <c r="A324" s="22" t="s">
        <v>444</v>
      </c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4">
        <f>SUM(L322:L323)</f>
        <v>8079.48</v>
      </c>
      <c r="M324" s="24">
        <f>SUM(M322:M323)</f>
        <v>0</v>
      </c>
      <c r="N324" s="24">
        <f>SUM(N322:N323)</f>
        <v>8079.48</v>
      </c>
      <c r="O324" s="24">
        <f>SUM(O322:O323)</f>
        <v>8079.48</v>
      </c>
      <c r="P324" s="23"/>
      <c r="Q324" s="24">
        <f>SUM(Q322:Q323)</f>
        <v>0</v>
      </c>
      <c r="R324" s="24">
        <f>SUM(R322:R323)</f>
        <v>0</v>
      </c>
      <c r="S324" s="23"/>
      <c r="T324" s="24">
        <f t="shared" ref="T324:AB324" si="50">SUM(T322:T323)</f>
        <v>0</v>
      </c>
      <c r="U324" s="24">
        <f t="shared" si="50"/>
        <v>0</v>
      </c>
      <c r="V324" s="24">
        <f t="shared" si="50"/>
        <v>5767.82</v>
      </c>
      <c r="W324" s="24">
        <f t="shared" si="50"/>
        <v>2311.66</v>
      </c>
      <c r="X324" s="24">
        <f t="shared" si="50"/>
        <v>2311.66</v>
      </c>
      <c r="Y324" s="24">
        <f t="shared" si="50"/>
        <v>0</v>
      </c>
      <c r="Z324" s="24">
        <f t="shared" si="50"/>
        <v>0</v>
      </c>
      <c r="AA324" s="24">
        <f t="shared" si="50"/>
        <v>0</v>
      </c>
      <c r="AB324" s="24">
        <f t="shared" si="50"/>
        <v>0</v>
      </c>
      <c r="AC324" s="23"/>
      <c r="AD324" s="23"/>
      <c r="AE324" s="25"/>
    </row>
    <row r="326" spans="1:31" x14ac:dyDescent="0.25">
      <c r="A326" s="6">
        <v>3800007818</v>
      </c>
      <c r="B326" s="9" t="s">
        <v>31</v>
      </c>
      <c r="C326" s="9" t="s">
        <v>447</v>
      </c>
      <c r="D326" s="10">
        <v>45322</v>
      </c>
      <c r="E326" s="10">
        <v>45351</v>
      </c>
      <c r="F326" s="9" t="s">
        <v>448</v>
      </c>
      <c r="G326" s="9"/>
      <c r="H326" s="9" t="s">
        <v>42</v>
      </c>
      <c r="I326" s="10">
        <v>45355</v>
      </c>
      <c r="J326" s="9" t="s">
        <v>55</v>
      </c>
      <c r="K326" s="9"/>
      <c r="L326" s="11">
        <v>264</v>
      </c>
      <c r="M326" s="11">
        <v>0</v>
      </c>
      <c r="N326" s="11">
        <v>264</v>
      </c>
      <c r="O326" s="11">
        <v>220</v>
      </c>
      <c r="P326" s="9" t="s">
        <v>36</v>
      </c>
      <c r="Q326" s="11">
        <v>44</v>
      </c>
      <c r="R326" s="11">
        <v>0</v>
      </c>
      <c r="S326" s="11">
        <v>0</v>
      </c>
      <c r="T326" s="11">
        <v>0</v>
      </c>
      <c r="U326" s="11">
        <v>0</v>
      </c>
      <c r="V326" s="11"/>
      <c r="W326" s="11">
        <v>264</v>
      </c>
      <c r="X326" s="11">
        <v>264</v>
      </c>
      <c r="Y326" s="11"/>
      <c r="Z326" s="11"/>
      <c r="AA326" s="11"/>
      <c r="AB326" s="11"/>
      <c r="AC326" s="10">
        <v>45351</v>
      </c>
      <c r="AD326" s="9" t="s">
        <v>37</v>
      </c>
      <c r="AE326" s="15"/>
    </row>
    <row r="327" spans="1:31" x14ac:dyDescent="0.25">
      <c r="A327" s="7">
        <v>3800008442</v>
      </c>
      <c r="B327" t="s">
        <v>31</v>
      </c>
      <c r="C327" t="s">
        <v>447</v>
      </c>
      <c r="D327" s="4">
        <v>45337</v>
      </c>
      <c r="E327" s="4">
        <v>45366</v>
      </c>
      <c r="F327" t="s">
        <v>449</v>
      </c>
      <c r="H327" t="s">
        <v>45</v>
      </c>
      <c r="I327" s="4">
        <v>45365</v>
      </c>
      <c r="J327" t="s">
        <v>57</v>
      </c>
      <c r="L327" s="5">
        <v>624</v>
      </c>
      <c r="M327" s="5">
        <v>0</v>
      </c>
      <c r="N327" s="5">
        <v>624</v>
      </c>
      <c r="O327" s="5">
        <v>520</v>
      </c>
      <c r="P327" t="s">
        <v>36</v>
      </c>
      <c r="Q327" s="5">
        <v>104</v>
      </c>
      <c r="R327" s="5">
        <v>0</v>
      </c>
      <c r="S327" s="5">
        <v>0</v>
      </c>
      <c r="T327" s="5">
        <v>0</v>
      </c>
      <c r="U327" s="5">
        <v>0</v>
      </c>
      <c r="V327" s="5"/>
      <c r="W327" s="5">
        <v>624</v>
      </c>
      <c r="X327" s="5">
        <v>624</v>
      </c>
      <c r="Y327" s="5"/>
      <c r="Z327" s="5"/>
      <c r="AA327" s="5"/>
      <c r="AB327" s="5"/>
      <c r="AC327" s="4"/>
      <c r="AE327" s="16"/>
    </row>
    <row r="328" spans="1:31" x14ac:dyDescent="0.25">
      <c r="A328" s="8">
        <v>3800009383</v>
      </c>
      <c r="B328" s="12" t="s">
        <v>31</v>
      </c>
      <c r="C328" s="12" t="s">
        <v>447</v>
      </c>
      <c r="D328" s="13">
        <v>45351</v>
      </c>
      <c r="E328" s="13">
        <v>45380</v>
      </c>
      <c r="F328" s="12" t="s">
        <v>450</v>
      </c>
      <c r="G328" s="12"/>
      <c r="H328" s="12" t="s">
        <v>50</v>
      </c>
      <c r="I328" s="13"/>
      <c r="J328" s="12"/>
      <c r="K328" s="12"/>
      <c r="L328" s="14">
        <v>840</v>
      </c>
      <c r="M328" s="14">
        <v>0</v>
      </c>
      <c r="N328" s="14">
        <v>840</v>
      </c>
      <c r="O328" s="14">
        <v>700</v>
      </c>
      <c r="P328" s="12" t="s">
        <v>36</v>
      </c>
      <c r="Q328" s="14">
        <v>140</v>
      </c>
      <c r="R328" s="14">
        <v>0</v>
      </c>
      <c r="S328" s="14">
        <v>0</v>
      </c>
      <c r="T328" s="14">
        <v>0</v>
      </c>
      <c r="U328" s="14">
        <v>0</v>
      </c>
      <c r="V328" s="14">
        <v>840</v>
      </c>
      <c r="W328" s="14"/>
      <c r="X328" s="14"/>
      <c r="Y328" s="14"/>
      <c r="Z328" s="14"/>
      <c r="AA328" s="14"/>
      <c r="AB328" s="14"/>
      <c r="AC328" s="13"/>
      <c r="AD328" s="12"/>
      <c r="AE328" s="17"/>
    </row>
    <row r="329" spans="1:31" x14ac:dyDescent="0.25">
      <c r="A329" s="22" t="s">
        <v>447</v>
      </c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4">
        <f>SUM(L326:L328)</f>
        <v>1728</v>
      </c>
      <c r="M329" s="24">
        <f>SUM(M326:M328)</f>
        <v>0</v>
      </c>
      <c r="N329" s="24">
        <f>SUM(N326:N328)</f>
        <v>1728</v>
      </c>
      <c r="O329" s="24">
        <f>SUM(O326:O328)</f>
        <v>1440</v>
      </c>
      <c r="P329" s="23"/>
      <c r="Q329" s="24">
        <f>SUM(Q326:Q328)</f>
        <v>288</v>
      </c>
      <c r="R329" s="24">
        <f>SUM(R326:R328)</f>
        <v>0</v>
      </c>
      <c r="S329" s="23"/>
      <c r="T329" s="24">
        <f t="shared" ref="T329:AB329" si="51">SUM(T326:T328)</f>
        <v>0</v>
      </c>
      <c r="U329" s="24">
        <f t="shared" si="51"/>
        <v>0</v>
      </c>
      <c r="V329" s="24">
        <f t="shared" si="51"/>
        <v>840</v>
      </c>
      <c r="W329" s="24">
        <f t="shared" si="51"/>
        <v>888</v>
      </c>
      <c r="X329" s="24">
        <f t="shared" si="51"/>
        <v>888</v>
      </c>
      <c r="Y329" s="24">
        <f t="shared" si="51"/>
        <v>0</v>
      </c>
      <c r="Z329" s="24">
        <f t="shared" si="51"/>
        <v>0</v>
      </c>
      <c r="AA329" s="24">
        <f t="shared" si="51"/>
        <v>0</v>
      </c>
      <c r="AB329" s="24">
        <f t="shared" si="51"/>
        <v>0</v>
      </c>
      <c r="AC329" s="23"/>
      <c r="AD329" s="23"/>
      <c r="AE329" s="25"/>
    </row>
    <row r="331" spans="1:31" x14ac:dyDescent="0.25">
      <c r="A331" s="18">
        <v>3800008869</v>
      </c>
      <c r="B331" s="19" t="s">
        <v>31</v>
      </c>
      <c r="C331" s="19" t="s">
        <v>451</v>
      </c>
      <c r="D331" s="26">
        <v>45351</v>
      </c>
      <c r="E331" s="26">
        <v>45380</v>
      </c>
      <c r="F331" s="19" t="s">
        <v>452</v>
      </c>
      <c r="G331" s="19"/>
      <c r="H331" s="19" t="s">
        <v>50</v>
      </c>
      <c r="I331" s="26"/>
      <c r="J331" s="19"/>
      <c r="K331" s="19"/>
      <c r="L331" s="20">
        <v>240</v>
      </c>
      <c r="M331" s="20">
        <v>0</v>
      </c>
      <c r="N331" s="20">
        <v>240</v>
      </c>
      <c r="O331" s="20">
        <v>200</v>
      </c>
      <c r="P331" s="19" t="s">
        <v>36</v>
      </c>
      <c r="Q331" s="20">
        <v>40</v>
      </c>
      <c r="R331" s="20">
        <v>0</v>
      </c>
      <c r="S331" s="20">
        <v>0</v>
      </c>
      <c r="T331" s="20">
        <v>0</v>
      </c>
      <c r="U331" s="20">
        <v>0</v>
      </c>
      <c r="V331" s="20">
        <v>240</v>
      </c>
      <c r="W331" s="20"/>
      <c r="X331" s="20"/>
      <c r="Y331" s="20"/>
      <c r="Z331" s="20"/>
      <c r="AA331" s="20"/>
      <c r="AB331" s="20"/>
      <c r="AC331" s="26"/>
      <c r="AD331" s="19"/>
      <c r="AE331" s="21"/>
    </row>
    <row r="332" spans="1:31" x14ac:dyDescent="0.25">
      <c r="A332" s="22" t="s">
        <v>451</v>
      </c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4">
        <f>SUM(L331:L331)</f>
        <v>240</v>
      </c>
      <c r="M332" s="24">
        <f>SUM(M331:M331)</f>
        <v>0</v>
      </c>
      <c r="N332" s="24">
        <f>SUM(N331:N331)</f>
        <v>240</v>
      </c>
      <c r="O332" s="24">
        <f>SUM(O331:O331)</f>
        <v>200</v>
      </c>
      <c r="P332" s="23"/>
      <c r="Q332" s="24">
        <f>SUM(Q331:Q331)</f>
        <v>40</v>
      </c>
      <c r="R332" s="24">
        <f>SUM(R331:R331)</f>
        <v>0</v>
      </c>
      <c r="S332" s="23"/>
      <c r="T332" s="24">
        <f t="shared" ref="T332:AB332" si="52">SUM(T331:T331)</f>
        <v>0</v>
      </c>
      <c r="U332" s="24">
        <f t="shared" si="52"/>
        <v>0</v>
      </c>
      <c r="V332" s="24">
        <f t="shared" si="52"/>
        <v>240</v>
      </c>
      <c r="W332" s="24">
        <f t="shared" si="52"/>
        <v>0</v>
      </c>
      <c r="X332" s="24">
        <f t="shared" si="52"/>
        <v>0</v>
      </c>
      <c r="Y332" s="24">
        <f t="shared" si="52"/>
        <v>0</v>
      </c>
      <c r="Z332" s="24">
        <f t="shared" si="52"/>
        <v>0</v>
      </c>
      <c r="AA332" s="24">
        <f t="shared" si="52"/>
        <v>0</v>
      </c>
      <c r="AB332" s="24">
        <f t="shared" si="52"/>
        <v>0</v>
      </c>
      <c r="AC332" s="23"/>
      <c r="AD332" s="23"/>
      <c r="AE332" s="25"/>
    </row>
    <row r="334" spans="1:31" x14ac:dyDescent="0.25">
      <c r="A334" s="18">
        <v>3800005876</v>
      </c>
      <c r="B334" s="19" t="s">
        <v>91</v>
      </c>
      <c r="C334" s="19" t="s">
        <v>453</v>
      </c>
      <c r="D334" s="26">
        <v>45170</v>
      </c>
      <c r="E334" s="26">
        <v>45085</v>
      </c>
      <c r="F334" s="19" t="s">
        <v>454</v>
      </c>
      <c r="G334" s="19"/>
      <c r="H334" s="19" t="s">
        <v>455</v>
      </c>
      <c r="I334" s="26"/>
      <c r="J334" s="19"/>
      <c r="K334" s="19"/>
      <c r="L334" s="20">
        <v>325</v>
      </c>
      <c r="M334" s="20">
        <v>0</v>
      </c>
      <c r="N334" s="20">
        <v>325</v>
      </c>
      <c r="O334" s="20">
        <v>325</v>
      </c>
      <c r="P334" s="19"/>
      <c r="Q334" s="20">
        <v>0</v>
      </c>
      <c r="R334" s="20">
        <v>0</v>
      </c>
      <c r="S334" s="20">
        <v>0</v>
      </c>
      <c r="T334" s="20">
        <v>0</v>
      </c>
      <c r="U334" s="20">
        <v>0</v>
      </c>
      <c r="V334" s="20"/>
      <c r="W334" s="20">
        <v>325</v>
      </c>
      <c r="X334" s="20"/>
      <c r="Y334" s="20"/>
      <c r="Z334" s="20"/>
      <c r="AA334" s="20"/>
      <c r="AB334" s="20">
        <v>325</v>
      </c>
      <c r="AC334" s="26"/>
      <c r="AD334" s="19"/>
      <c r="AE334" s="21"/>
    </row>
    <row r="335" spans="1:31" x14ac:dyDescent="0.25">
      <c r="A335" s="22" t="s">
        <v>453</v>
      </c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4">
        <f>SUM(L334:L334)</f>
        <v>325</v>
      </c>
      <c r="M335" s="24">
        <f>SUM(M334:M334)</f>
        <v>0</v>
      </c>
      <c r="N335" s="24">
        <f>SUM(N334:N334)</f>
        <v>325</v>
      </c>
      <c r="O335" s="24">
        <f>SUM(O334:O334)</f>
        <v>325</v>
      </c>
      <c r="P335" s="23"/>
      <c r="Q335" s="24">
        <f>SUM(Q334:Q334)</f>
        <v>0</v>
      </c>
      <c r="R335" s="24">
        <f>SUM(R334:R334)</f>
        <v>0</v>
      </c>
      <c r="S335" s="23"/>
      <c r="T335" s="24">
        <f t="shared" ref="T335:AB335" si="53">SUM(T334:T334)</f>
        <v>0</v>
      </c>
      <c r="U335" s="24">
        <f t="shared" si="53"/>
        <v>0</v>
      </c>
      <c r="V335" s="24">
        <f t="shared" si="53"/>
        <v>0</v>
      </c>
      <c r="W335" s="24">
        <f t="shared" si="53"/>
        <v>325</v>
      </c>
      <c r="X335" s="24">
        <f t="shared" si="53"/>
        <v>0</v>
      </c>
      <c r="Y335" s="24">
        <f t="shared" si="53"/>
        <v>0</v>
      </c>
      <c r="Z335" s="24">
        <f t="shared" si="53"/>
        <v>0</v>
      </c>
      <c r="AA335" s="24">
        <f t="shared" si="53"/>
        <v>0</v>
      </c>
      <c r="AB335" s="24">
        <f t="shared" si="53"/>
        <v>325</v>
      </c>
      <c r="AC335" s="23"/>
      <c r="AD335" s="23"/>
      <c r="AE335" s="25"/>
    </row>
    <row r="337" spans="1:31" x14ac:dyDescent="0.25">
      <c r="A337" s="6">
        <v>3800007931</v>
      </c>
      <c r="B337" s="9" t="s">
        <v>31</v>
      </c>
      <c r="C337" s="9" t="s">
        <v>456</v>
      </c>
      <c r="D337" s="10">
        <v>45322</v>
      </c>
      <c r="E337" s="10">
        <v>45351</v>
      </c>
      <c r="F337" s="9" t="s">
        <v>457</v>
      </c>
      <c r="G337" s="9"/>
      <c r="H337" s="9" t="s">
        <v>42</v>
      </c>
      <c r="I337" s="10">
        <v>45358</v>
      </c>
      <c r="J337" s="9" t="s">
        <v>180</v>
      </c>
      <c r="K337" s="9"/>
      <c r="L337" s="11">
        <v>1491.92</v>
      </c>
      <c r="M337" s="11">
        <v>0</v>
      </c>
      <c r="N337" s="11">
        <v>1491.92</v>
      </c>
      <c r="O337" s="11">
        <v>1243.27</v>
      </c>
      <c r="P337" s="9" t="s">
        <v>36</v>
      </c>
      <c r="Q337" s="11">
        <v>248.65</v>
      </c>
      <c r="R337" s="11">
        <v>0</v>
      </c>
      <c r="S337" s="11">
        <v>0</v>
      </c>
      <c r="T337" s="11">
        <v>0</v>
      </c>
      <c r="U337" s="11">
        <v>0</v>
      </c>
      <c r="V337" s="11"/>
      <c r="W337" s="11">
        <v>1491.92</v>
      </c>
      <c r="X337" s="11">
        <v>1491.92</v>
      </c>
      <c r="Y337" s="11"/>
      <c r="Z337" s="11"/>
      <c r="AA337" s="11"/>
      <c r="AB337" s="11"/>
      <c r="AC337" s="10">
        <v>45351</v>
      </c>
      <c r="AD337" s="9" t="s">
        <v>37</v>
      </c>
      <c r="AE337" s="15"/>
    </row>
    <row r="338" spans="1:31" x14ac:dyDescent="0.25">
      <c r="A338" s="7">
        <v>3800008445</v>
      </c>
      <c r="B338" t="s">
        <v>31</v>
      </c>
      <c r="C338" t="s">
        <v>456</v>
      </c>
      <c r="D338" s="4">
        <v>45337</v>
      </c>
      <c r="E338" s="4">
        <v>45366</v>
      </c>
      <c r="F338" t="s">
        <v>458</v>
      </c>
      <c r="H338" t="s">
        <v>45</v>
      </c>
      <c r="I338" s="4">
        <v>45370</v>
      </c>
      <c r="J338" t="s">
        <v>72</v>
      </c>
      <c r="L338" s="5">
        <v>2214.4</v>
      </c>
      <c r="M338" s="5">
        <v>0</v>
      </c>
      <c r="N338" s="5">
        <v>2214.4</v>
      </c>
      <c r="O338" s="5">
        <v>1845.33</v>
      </c>
      <c r="P338" t="s">
        <v>36</v>
      </c>
      <c r="Q338" s="5">
        <v>369.07</v>
      </c>
      <c r="R338" s="5">
        <v>0</v>
      </c>
      <c r="S338" s="5">
        <v>0</v>
      </c>
      <c r="T338" s="5">
        <v>0</v>
      </c>
      <c r="U338" s="5">
        <v>0</v>
      </c>
      <c r="V338" s="5"/>
      <c r="W338" s="5">
        <v>2214.4</v>
      </c>
      <c r="X338" s="5">
        <v>2214.4</v>
      </c>
      <c r="Y338" s="5"/>
      <c r="Z338" s="5"/>
      <c r="AA338" s="5"/>
      <c r="AB338" s="5"/>
      <c r="AC338" s="4">
        <v>45369</v>
      </c>
      <c r="AD338" t="s">
        <v>37</v>
      </c>
      <c r="AE338" s="16"/>
    </row>
    <row r="339" spans="1:31" x14ac:dyDescent="0.25">
      <c r="A339" s="8">
        <v>3800009445</v>
      </c>
      <c r="B339" s="12" t="s">
        <v>31</v>
      </c>
      <c r="C339" s="12" t="s">
        <v>456</v>
      </c>
      <c r="D339" s="13">
        <v>45351</v>
      </c>
      <c r="E339" s="13">
        <v>45380</v>
      </c>
      <c r="F339" s="12" t="s">
        <v>459</v>
      </c>
      <c r="G339" s="12"/>
      <c r="H339" s="12" t="s">
        <v>50</v>
      </c>
      <c r="I339" s="13"/>
      <c r="J339" s="12"/>
      <c r="K339" s="12"/>
      <c r="L339" s="14">
        <v>4685.07</v>
      </c>
      <c r="M339" s="14">
        <v>0</v>
      </c>
      <c r="N339" s="14">
        <v>4685.07</v>
      </c>
      <c r="O339" s="14">
        <v>3904.22</v>
      </c>
      <c r="P339" s="12" t="s">
        <v>36</v>
      </c>
      <c r="Q339" s="14">
        <v>780.85</v>
      </c>
      <c r="R339" s="14">
        <v>0</v>
      </c>
      <c r="S339" s="14">
        <v>0</v>
      </c>
      <c r="T339" s="14">
        <v>0</v>
      </c>
      <c r="U339" s="14">
        <v>0</v>
      </c>
      <c r="V339" s="14">
        <v>4685.07</v>
      </c>
      <c r="W339" s="14"/>
      <c r="X339" s="14"/>
      <c r="Y339" s="14"/>
      <c r="Z339" s="14"/>
      <c r="AA339" s="14"/>
      <c r="AB339" s="14"/>
      <c r="AC339" s="13"/>
      <c r="AD339" s="12"/>
      <c r="AE339" s="17"/>
    </row>
    <row r="340" spans="1:31" x14ac:dyDescent="0.25">
      <c r="A340" s="22" t="s">
        <v>456</v>
      </c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4">
        <f>SUM(L337:L339)</f>
        <v>8391.39</v>
      </c>
      <c r="M340" s="24">
        <f>SUM(M337:M339)</f>
        <v>0</v>
      </c>
      <c r="N340" s="24">
        <f>SUM(N337:N339)</f>
        <v>8391.39</v>
      </c>
      <c r="O340" s="24">
        <f>SUM(O337:O339)</f>
        <v>6992.82</v>
      </c>
      <c r="P340" s="23"/>
      <c r="Q340" s="24">
        <f>SUM(Q337:Q339)</f>
        <v>1398.5700000000002</v>
      </c>
      <c r="R340" s="24">
        <f>SUM(R337:R339)</f>
        <v>0</v>
      </c>
      <c r="S340" s="23"/>
      <c r="T340" s="24">
        <f t="shared" ref="T340:AB340" si="54">SUM(T337:T339)</f>
        <v>0</v>
      </c>
      <c r="U340" s="24">
        <f t="shared" si="54"/>
        <v>0</v>
      </c>
      <c r="V340" s="24">
        <f t="shared" si="54"/>
        <v>4685.07</v>
      </c>
      <c r="W340" s="24">
        <f t="shared" si="54"/>
        <v>3706.32</v>
      </c>
      <c r="X340" s="24">
        <f t="shared" si="54"/>
        <v>3706.32</v>
      </c>
      <c r="Y340" s="24">
        <f t="shared" si="54"/>
        <v>0</v>
      </c>
      <c r="Z340" s="24">
        <f t="shared" si="54"/>
        <v>0</v>
      </c>
      <c r="AA340" s="24">
        <f t="shared" si="54"/>
        <v>0</v>
      </c>
      <c r="AB340" s="24">
        <f t="shared" si="54"/>
        <v>0</v>
      </c>
      <c r="AC340" s="23"/>
      <c r="AD340" s="23"/>
      <c r="AE340" s="25"/>
    </row>
    <row r="342" spans="1:31" x14ac:dyDescent="0.25">
      <c r="A342" s="6">
        <v>3800007811</v>
      </c>
      <c r="B342" s="9" t="s">
        <v>31</v>
      </c>
      <c r="C342" s="9" t="s">
        <v>460</v>
      </c>
      <c r="D342" s="10">
        <v>45322</v>
      </c>
      <c r="E342" s="10">
        <v>45351</v>
      </c>
      <c r="F342" s="9" t="s">
        <v>461</v>
      </c>
      <c r="G342" s="9"/>
      <c r="H342" s="9" t="s">
        <v>42</v>
      </c>
      <c r="I342" s="10">
        <v>45371</v>
      </c>
      <c r="J342" s="9" t="s">
        <v>48</v>
      </c>
      <c r="K342" s="9"/>
      <c r="L342" s="11">
        <v>439.86</v>
      </c>
      <c r="M342" s="11">
        <v>0</v>
      </c>
      <c r="N342" s="11">
        <v>439.86</v>
      </c>
      <c r="O342" s="11">
        <v>366.55</v>
      </c>
      <c r="P342" s="9" t="s">
        <v>36</v>
      </c>
      <c r="Q342" s="11">
        <v>73.31</v>
      </c>
      <c r="R342" s="11">
        <v>0</v>
      </c>
      <c r="S342" s="11">
        <v>0</v>
      </c>
      <c r="T342" s="11">
        <v>0</v>
      </c>
      <c r="U342" s="11">
        <v>0</v>
      </c>
      <c r="V342" s="11"/>
      <c r="W342" s="11">
        <v>439.86</v>
      </c>
      <c r="X342" s="11">
        <v>439.86</v>
      </c>
      <c r="Y342" s="11"/>
      <c r="Z342" s="11"/>
      <c r="AA342" s="11"/>
      <c r="AB342" s="11"/>
      <c r="AC342" s="10">
        <v>45369</v>
      </c>
      <c r="AD342" s="9" t="s">
        <v>37</v>
      </c>
      <c r="AE342" s="15"/>
    </row>
    <row r="343" spans="1:31" x14ac:dyDescent="0.25">
      <c r="A343" s="8">
        <v>3800008854</v>
      </c>
      <c r="B343" s="12" t="s">
        <v>31</v>
      </c>
      <c r="C343" s="12" t="s">
        <v>460</v>
      </c>
      <c r="D343" s="13">
        <v>45351</v>
      </c>
      <c r="E343" s="13">
        <v>45380</v>
      </c>
      <c r="F343" s="12" t="s">
        <v>462</v>
      </c>
      <c r="G343" s="12"/>
      <c r="H343" s="12" t="s">
        <v>50</v>
      </c>
      <c r="I343" s="13">
        <v>45371</v>
      </c>
      <c r="J343" s="12" t="s">
        <v>169</v>
      </c>
      <c r="K343" s="12"/>
      <c r="L343" s="14">
        <v>548.47</v>
      </c>
      <c r="M343" s="14">
        <v>0</v>
      </c>
      <c r="N343" s="14">
        <v>548.47</v>
      </c>
      <c r="O343" s="14">
        <v>457.06</v>
      </c>
      <c r="P343" s="12" t="s">
        <v>36</v>
      </c>
      <c r="Q343" s="14">
        <v>91.41</v>
      </c>
      <c r="R343" s="14">
        <v>0</v>
      </c>
      <c r="S343" s="14">
        <v>0</v>
      </c>
      <c r="T343" s="14">
        <v>0</v>
      </c>
      <c r="U343" s="14">
        <v>0</v>
      </c>
      <c r="V343" s="14">
        <v>548.47</v>
      </c>
      <c r="W343" s="14"/>
      <c r="X343" s="14"/>
      <c r="Y343" s="14"/>
      <c r="Z343" s="14"/>
      <c r="AA343" s="14"/>
      <c r="AB343" s="14"/>
      <c r="AC343" s="13"/>
      <c r="AD343" s="12"/>
      <c r="AE343" s="17"/>
    </row>
    <row r="344" spans="1:31" x14ac:dyDescent="0.25">
      <c r="A344" s="22" t="s">
        <v>460</v>
      </c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4">
        <f>SUM(L342:L343)</f>
        <v>988.33</v>
      </c>
      <c r="M344" s="24">
        <f>SUM(M342:M343)</f>
        <v>0</v>
      </c>
      <c r="N344" s="24">
        <f>SUM(N342:N343)</f>
        <v>988.33</v>
      </c>
      <c r="O344" s="24">
        <f>SUM(O342:O343)</f>
        <v>823.61</v>
      </c>
      <c r="P344" s="23"/>
      <c r="Q344" s="24">
        <f>SUM(Q342:Q343)</f>
        <v>164.72</v>
      </c>
      <c r="R344" s="24">
        <f>SUM(R342:R343)</f>
        <v>0</v>
      </c>
      <c r="S344" s="23"/>
      <c r="T344" s="24">
        <f t="shared" ref="T344:AB344" si="55">SUM(T342:T343)</f>
        <v>0</v>
      </c>
      <c r="U344" s="24">
        <f t="shared" si="55"/>
        <v>0</v>
      </c>
      <c r="V344" s="24">
        <f t="shared" si="55"/>
        <v>548.47</v>
      </c>
      <c r="W344" s="24">
        <f t="shared" si="55"/>
        <v>439.86</v>
      </c>
      <c r="X344" s="24">
        <f t="shared" si="55"/>
        <v>439.86</v>
      </c>
      <c r="Y344" s="24">
        <f t="shared" si="55"/>
        <v>0</v>
      </c>
      <c r="Z344" s="24">
        <f t="shared" si="55"/>
        <v>0</v>
      </c>
      <c r="AA344" s="24">
        <f t="shared" si="55"/>
        <v>0</v>
      </c>
      <c r="AB344" s="24">
        <f t="shared" si="55"/>
        <v>0</v>
      </c>
      <c r="AC344" s="23"/>
      <c r="AD344" s="23"/>
      <c r="AE344" s="25"/>
    </row>
    <row r="346" spans="1:31" x14ac:dyDescent="0.25">
      <c r="A346" s="18">
        <v>3800008837</v>
      </c>
      <c r="B346" s="19" t="s">
        <v>31</v>
      </c>
      <c r="C346" s="19" t="s">
        <v>463</v>
      </c>
      <c r="D346" s="26">
        <v>45348</v>
      </c>
      <c r="E346" s="26">
        <v>45377</v>
      </c>
      <c r="F346" s="19" t="s">
        <v>464</v>
      </c>
      <c r="G346" s="19"/>
      <c r="H346" s="19" t="s">
        <v>465</v>
      </c>
      <c r="I346" s="26">
        <v>45362</v>
      </c>
      <c r="J346" s="19" t="s">
        <v>40</v>
      </c>
      <c r="K346" s="19"/>
      <c r="L346" s="20">
        <v>103.2</v>
      </c>
      <c r="M346" s="20">
        <v>0</v>
      </c>
      <c r="N346" s="20">
        <v>103.2</v>
      </c>
      <c r="O346" s="20">
        <v>86</v>
      </c>
      <c r="P346" s="19" t="s">
        <v>36</v>
      </c>
      <c r="Q346" s="20">
        <v>17.2</v>
      </c>
      <c r="R346" s="20">
        <v>0</v>
      </c>
      <c r="S346" s="20">
        <v>0</v>
      </c>
      <c r="T346" s="20">
        <v>0</v>
      </c>
      <c r="U346" s="20">
        <v>0</v>
      </c>
      <c r="V346" s="20">
        <v>103.2</v>
      </c>
      <c r="W346" s="20"/>
      <c r="X346" s="20"/>
      <c r="Y346" s="20"/>
      <c r="Z346" s="20"/>
      <c r="AA346" s="20"/>
      <c r="AB346" s="20"/>
      <c r="AC346" s="26"/>
      <c r="AD346" s="19"/>
      <c r="AE346" s="21"/>
    </row>
    <row r="347" spans="1:31" x14ac:dyDescent="0.25">
      <c r="A347" s="22" t="s">
        <v>463</v>
      </c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4">
        <f>SUM(L346:L346)</f>
        <v>103.2</v>
      </c>
      <c r="M347" s="24">
        <f>SUM(M346:M346)</f>
        <v>0</v>
      </c>
      <c r="N347" s="24">
        <f>SUM(N346:N346)</f>
        <v>103.2</v>
      </c>
      <c r="O347" s="24">
        <f>SUM(O346:O346)</f>
        <v>86</v>
      </c>
      <c r="P347" s="23"/>
      <c r="Q347" s="24">
        <f>SUM(Q346:Q346)</f>
        <v>17.2</v>
      </c>
      <c r="R347" s="24">
        <f>SUM(R346:R346)</f>
        <v>0</v>
      </c>
      <c r="S347" s="23"/>
      <c r="T347" s="24">
        <f t="shared" ref="T347:AB347" si="56">SUM(T346:T346)</f>
        <v>0</v>
      </c>
      <c r="U347" s="24">
        <f t="shared" si="56"/>
        <v>0</v>
      </c>
      <c r="V347" s="24">
        <f t="shared" si="56"/>
        <v>103.2</v>
      </c>
      <c r="W347" s="24">
        <f t="shared" si="56"/>
        <v>0</v>
      </c>
      <c r="X347" s="24">
        <f t="shared" si="56"/>
        <v>0</v>
      </c>
      <c r="Y347" s="24">
        <f t="shared" si="56"/>
        <v>0</v>
      </c>
      <c r="Z347" s="24">
        <f t="shared" si="56"/>
        <v>0</v>
      </c>
      <c r="AA347" s="24">
        <f t="shared" si="56"/>
        <v>0</v>
      </c>
      <c r="AB347" s="24">
        <f t="shared" si="56"/>
        <v>0</v>
      </c>
      <c r="AC347" s="23"/>
      <c r="AD347" s="23"/>
      <c r="AE347" s="25"/>
    </row>
    <row r="349" spans="1:31" x14ac:dyDescent="0.25">
      <c r="A349" s="18">
        <v>3800007822</v>
      </c>
      <c r="B349" s="19" t="s">
        <v>31</v>
      </c>
      <c r="C349" s="19" t="s">
        <v>466</v>
      </c>
      <c r="D349" s="26">
        <v>45322</v>
      </c>
      <c r="E349" s="26">
        <v>45351</v>
      </c>
      <c r="F349" s="19" t="s">
        <v>467</v>
      </c>
      <c r="G349" s="19"/>
      <c r="H349" s="19" t="s">
        <v>42</v>
      </c>
      <c r="I349" s="26">
        <v>45362</v>
      </c>
      <c r="J349" s="19" t="s">
        <v>35</v>
      </c>
      <c r="K349" s="19"/>
      <c r="L349" s="20">
        <v>186</v>
      </c>
      <c r="M349" s="20">
        <v>0</v>
      </c>
      <c r="N349" s="20">
        <v>186</v>
      </c>
      <c r="O349" s="20">
        <v>155</v>
      </c>
      <c r="P349" s="19" t="s">
        <v>36</v>
      </c>
      <c r="Q349" s="20">
        <v>31</v>
      </c>
      <c r="R349" s="20">
        <v>0</v>
      </c>
      <c r="S349" s="20">
        <v>0</v>
      </c>
      <c r="T349" s="20">
        <v>0</v>
      </c>
      <c r="U349" s="20">
        <v>0</v>
      </c>
      <c r="V349" s="20"/>
      <c r="W349" s="20">
        <v>186</v>
      </c>
      <c r="X349" s="20">
        <v>186</v>
      </c>
      <c r="Y349" s="20"/>
      <c r="Z349" s="20"/>
      <c r="AA349" s="20"/>
      <c r="AB349" s="20"/>
      <c r="AC349" s="26">
        <v>45359</v>
      </c>
      <c r="AD349" s="19" t="s">
        <v>37</v>
      </c>
      <c r="AE349" s="21"/>
    </row>
    <row r="350" spans="1:31" x14ac:dyDescent="0.25">
      <c r="A350" s="22" t="s">
        <v>466</v>
      </c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4">
        <f>SUM(L349:L349)</f>
        <v>186</v>
      </c>
      <c r="M350" s="24">
        <f>SUM(M349:M349)</f>
        <v>0</v>
      </c>
      <c r="N350" s="24">
        <f>SUM(N349:N349)</f>
        <v>186</v>
      </c>
      <c r="O350" s="24">
        <f>SUM(O349:O349)</f>
        <v>155</v>
      </c>
      <c r="P350" s="23"/>
      <c r="Q350" s="24">
        <f>SUM(Q349:Q349)</f>
        <v>31</v>
      </c>
      <c r="R350" s="24">
        <f>SUM(R349:R349)</f>
        <v>0</v>
      </c>
      <c r="S350" s="23"/>
      <c r="T350" s="24">
        <f t="shared" ref="T350:AB350" si="57">SUM(T349:T349)</f>
        <v>0</v>
      </c>
      <c r="U350" s="24">
        <f t="shared" si="57"/>
        <v>0</v>
      </c>
      <c r="V350" s="24">
        <f t="shared" si="57"/>
        <v>0</v>
      </c>
      <c r="W350" s="24">
        <f t="shared" si="57"/>
        <v>186</v>
      </c>
      <c r="X350" s="24">
        <f t="shared" si="57"/>
        <v>186</v>
      </c>
      <c r="Y350" s="24">
        <f t="shared" si="57"/>
        <v>0</v>
      </c>
      <c r="Z350" s="24">
        <f t="shared" si="57"/>
        <v>0</v>
      </c>
      <c r="AA350" s="24">
        <f t="shared" si="57"/>
        <v>0</v>
      </c>
      <c r="AB350" s="24">
        <f t="shared" si="57"/>
        <v>0</v>
      </c>
      <c r="AC350" s="23"/>
      <c r="AD350" s="23"/>
      <c r="AE350" s="25"/>
    </row>
    <row r="352" spans="1:31" x14ac:dyDescent="0.25">
      <c r="A352" s="6">
        <v>3800008304</v>
      </c>
      <c r="B352" s="9" t="s">
        <v>155</v>
      </c>
      <c r="C352" s="9" t="s">
        <v>468</v>
      </c>
      <c r="D352" s="10">
        <v>45337</v>
      </c>
      <c r="E352" s="10">
        <v>45337</v>
      </c>
      <c r="F352" s="9"/>
      <c r="G352" s="9"/>
      <c r="H352" s="9" t="s">
        <v>469</v>
      </c>
      <c r="I352" s="10">
        <v>45352</v>
      </c>
      <c r="J352" s="9" t="s">
        <v>433</v>
      </c>
      <c r="K352" s="9"/>
      <c r="L352" s="11">
        <v>0</v>
      </c>
      <c r="M352" s="11">
        <v>0.01</v>
      </c>
      <c r="N352" s="11">
        <v>-0.01</v>
      </c>
      <c r="O352" s="11">
        <v>-0.01</v>
      </c>
      <c r="P352" s="9"/>
      <c r="Q352" s="11">
        <v>0</v>
      </c>
      <c r="R352" s="11">
        <v>0</v>
      </c>
      <c r="S352" s="11">
        <v>0</v>
      </c>
      <c r="T352" s="11">
        <v>0</v>
      </c>
      <c r="U352" s="11">
        <v>0</v>
      </c>
      <c r="V352" s="11"/>
      <c r="W352" s="11">
        <v>-0.01</v>
      </c>
      <c r="X352" s="11">
        <v>-0.01</v>
      </c>
      <c r="Y352" s="11"/>
      <c r="Z352" s="11"/>
      <c r="AA352" s="11"/>
      <c r="AB352" s="11"/>
      <c r="AC352" s="10">
        <v>44539</v>
      </c>
      <c r="AD352" s="9"/>
      <c r="AE352" s="15"/>
    </row>
    <row r="353" spans="1:31" x14ac:dyDescent="0.25">
      <c r="A353" s="7">
        <v>3800008812</v>
      </c>
      <c r="B353" t="s">
        <v>91</v>
      </c>
      <c r="C353" t="s">
        <v>468</v>
      </c>
      <c r="D353" s="4">
        <v>45337</v>
      </c>
      <c r="E353" s="4">
        <v>45352</v>
      </c>
      <c r="H353" t="s">
        <v>470</v>
      </c>
      <c r="I353" s="4">
        <v>45352</v>
      </c>
      <c r="J353" t="s">
        <v>433</v>
      </c>
      <c r="L353" s="5">
        <v>0.01</v>
      </c>
      <c r="M353" s="5">
        <v>0</v>
      </c>
      <c r="N353" s="5">
        <v>0.01</v>
      </c>
      <c r="O353" s="5">
        <v>0.01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/>
      <c r="W353" s="5">
        <v>0.01</v>
      </c>
      <c r="X353" s="5">
        <v>0.01</v>
      </c>
      <c r="Y353" s="5"/>
      <c r="Z353" s="5"/>
      <c r="AA353" s="5"/>
      <c r="AB353" s="5"/>
      <c r="AC353" s="4">
        <v>44539</v>
      </c>
      <c r="AE353" s="16"/>
    </row>
    <row r="354" spans="1:31" x14ac:dyDescent="0.25">
      <c r="A354" s="7">
        <v>3800008813</v>
      </c>
      <c r="B354" t="s">
        <v>91</v>
      </c>
      <c r="C354" t="s">
        <v>468</v>
      </c>
      <c r="D354" s="4">
        <v>45338</v>
      </c>
      <c r="E354" s="4">
        <v>45352</v>
      </c>
      <c r="H354" t="s">
        <v>470</v>
      </c>
      <c r="I354" s="4">
        <v>45352</v>
      </c>
      <c r="J354" t="s">
        <v>433</v>
      </c>
      <c r="L354" s="5">
        <v>0.09</v>
      </c>
      <c r="M354" s="5">
        <v>0</v>
      </c>
      <c r="N354" s="5">
        <v>0.09</v>
      </c>
      <c r="O354" s="5">
        <v>0.09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/>
      <c r="W354" s="5">
        <v>0.09</v>
      </c>
      <c r="X354" s="5">
        <v>0.09</v>
      </c>
      <c r="Y354" s="5"/>
      <c r="Z354" s="5"/>
      <c r="AA354" s="5"/>
      <c r="AB354" s="5"/>
      <c r="AC354" s="4">
        <v>44539</v>
      </c>
      <c r="AE354" s="16"/>
    </row>
    <row r="355" spans="1:31" x14ac:dyDescent="0.25">
      <c r="A355" s="7">
        <v>3800008344</v>
      </c>
      <c r="B355" t="s">
        <v>155</v>
      </c>
      <c r="C355" t="s">
        <v>468</v>
      </c>
      <c r="D355" s="4">
        <v>45338</v>
      </c>
      <c r="E355" s="4">
        <v>45338</v>
      </c>
      <c r="H355" t="s">
        <v>469</v>
      </c>
      <c r="I355" s="4">
        <v>45352</v>
      </c>
      <c r="J355" t="s">
        <v>433</v>
      </c>
      <c r="L355" s="5">
        <v>0</v>
      </c>
      <c r="M355" s="5">
        <v>0.09</v>
      </c>
      <c r="N355" s="5">
        <v>-0.09</v>
      </c>
      <c r="O355" s="5">
        <v>-0.09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/>
      <c r="W355" s="5">
        <v>-0.09</v>
      </c>
      <c r="X355" s="5">
        <v>-0.09</v>
      </c>
      <c r="Y355" s="5"/>
      <c r="Z355" s="5"/>
      <c r="AA355" s="5"/>
      <c r="AB355" s="5"/>
      <c r="AC355" s="4">
        <v>44539</v>
      </c>
      <c r="AE355" s="16"/>
    </row>
    <row r="356" spans="1:31" x14ac:dyDescent="0.25">
      <c r="A356" s="7">
        <v>3800008371</v>
      </c>
      <c r="B356" t="s">
        <v>155</v>
      </c>
      <c r="C356" t="s">
        <v>468</v>
      </c>
      <c r="D356" s="4">
        <v>45341</v>
      </c>
      <c r="E356" s="4">
        <v>45341</v>
      </c>
      <c r="H356" t="s">
        <v>470</v>
      </c>
      <c r="I356" s="4">
        <v>45352</v>
      </c>
      <c r="J356" t="s">
        <v>433</v>
      </c>
      <c r="L356" s="5">
        <v>0</v>
      </c>
      <c r="M356" s="5">
        <v>0.01</v>
      </c>
      <c r="N356" s="5">
        <v>-0.01</v>
      </c>
      <c r="O356" s="5">
        <v>-0.01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/>
      <c r="W356" s="5">
        <v>-0.01</v>
      </c>
      <c r="X356" s="5">
        <v>-0.01</v>
      </c>
      <c r="Y356" s="5"/>
      <c r="Z356" s="5"/>
      <c r="AA356" s="5"/>
      <c r="AB356" s="5"/>
      <c r="AC356" s="4">
        <v>44539</v>
      </c>
      <c r="AE356" s="16"/>
    </row>
    <row r="357" spans="1:31" x14ac:dyDescent="0.25">
      <c r="A357" s="7">
        <v>3800008814</v>
      </c>
      <c r="B357" t="s">
        <v>91</v>
      </c>
      <c r="C357" t="s">
        <v>468</v>
      </c>
      <c r="D357" s="4">
        <v>45341</v>
      </c>
      <c r="E357" s="4">
        <v>45352</v>
      </c>
      <c r="H357" t="s">
        <v>470</v>
      </c>
      <c r="I357" s="4">
        <v>45352</v>
      </c>
      <c r="J357" t="s">
        <v>433</v>
      </c>
      <c r="L357" s="5">
        <v>0.01</v>
      </c>
      <c r="M357" s="5">
        <v>0</v>
      </c>
      <c r="N357" s="5">
        <v>0.01</v>
      </c>
      <c r="O357" s="5">
        <v>0.01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/>
      <c r="W357" s="5">
        <v>0.01</v>
      </c>
      <c r="X357" s="5">
        <v>0.01</v>
      </c>
      <c r="Y357" s="5"/>
      <c r="Z357" s="5"/>
      <c r="AA357" s="5"/>
      <c r="AB357" s="5"/>
      <c r="AC357" s="4">
        <v>44539</v>
      </c>
      <c r="AE357" s="16"/>
    </row>
    <row r="358" spans="1:31" x14ac:dyDescent="0.25">
      <c r="A358" s="7">
        <v>3800008562</v>
      </c>
      <c r="B358" t="s">
        <v>155</v>
      </c>
      <c r="C358" t="s">
        <v>468</v>
      </c>
      <c r="D358" s="4">
        <v>45344</v>
      </c>
      <c r="E358" s="4">
        <v>45344</v>
      </c>
      <c r="H358" t="s">
        <v>470</v>
      </c>
      <c r="I358" s="4">
        <v>45352</v>
      </c>
      <c r="J358" t="s">
        <v>433</v>
      </c>
      <c r="L358" s="5">
        <v>0</v>
      </c>
      <c r="M358" s="5">
        <v>0.01</v>
      </c>
      <c r="N358" s="5">
        <v>-0.01</v>
      </c>
      <c r="O358" s="5">
        <v>-0.01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/>
      <c r="W358" s="5">
        <v>-0.01</v>
      </c>
      <c r="X358" s="5">
        <v>-0.01</v>
      </c>
      <c r="Y358" s="5"/>
      <c r="Z358" s="5"/>
      <c r="AA358" s="5"/>
      <c r="AB358" s="5"/>
      <c r="AC358" s="4">
        <v>44539</v>
      </c>
      <c r="AE358" s="16"/>
    </row>
    <row r="359" spans="1:31" x14ac:dyDescent="0.25">
      <c r="A359" s="7">
        <v>3800008815</v>
      </c>
      <c r="B359" t="s">
        <v>91</v>
      </c>
      <c r="C359" t="s">
        <v>468</v>
      </c>
      <c r="D359" s="4">
        <v>45344</v>
      </c>
      <c r="E359" s="4">
        <v>45352</v>
      </c>
      <c r="H359" t="s">
        <v>470</v>
      </c>
      <c r="I359" s="4">
        <v>45352</v>
      </c>
      <c r="J359" t="s">
        <v>433</v>
      </c>
      <c r="L359" s="5">
        <v>0.04</v>
      </c>
      <c r="M359" s="5">
        <v>0</v>
      </c>
      <c r="N359" s="5">
        <v>0.04</v>
      </c>
      <c r="O359" s="5">
        <v>0.04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/>
      <c r="W359" s="5">
        <v>0.04</v>
      </c>
      <c r="X359" s="5">
        <v>0.04</v>
      </c>
      <c r="Y359" s="5"/>
      <c r="Z359" s="5"/>
      <c r="AA359" s="5"/>
      <c r="AB359" s="5"/>
      <c r="AC359" s="4">
        <v>44539</v>
      </c>
      <c r="AE359" s="16"/>
    </row>
    <row r="360" spans="1:31" x14ac:dyDescent="0.25">
      <c r="A360" s="7">
        <v>3800008563</v>
      </c>
      <c r="B360" t="s">
        <v>155</v>
      </c>
      <c r="C360" t="s">
        <v>468</v>
      </c>
      <c r="D360" s="4">
        <v>45344</v>
      </c>
      <c r="E360" s="4">
        <v>45344</v>
      </c>
      <c r="H360" t="s">
        <v>470</v>
      </c>
      <c r="I360" s="4">
        <v>45352</v>
      </c>
      <c r="J360" t="s">
        <v>433</v>
      </c>
      <c r="L360" s="5">
        <v>0</v>
      </c>
      <c r="M360" s="5">
        <v>0.03</v>
      </c>
      <c r="N360" s="5">
        <v>-0.03</v>
      </c>
      <c r="O360" s="5">
        <v>-0.03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/>
      <c r="W360" s="5">
        <v>-0.03</v>
      </c>
      <c r="X360" s="5">
        <v>-0.03</v>
      </c>
      <c r="Y360" s="5"/>
      <c r="Z360" s="5"/>
      <c r="AA360" s="5"/>
      <c r="AB360" s="5"/>
      <c r="AC360" s="4">
        <v>44539</v>
      </c>
      <c r="AE360" s="16"/>
    </row>
    <row r="361" spans="1:31" x14ac:dyDescent="0.25">
      <c r="A361" s="7">
        <v>3800008816</v>
      </c>
      <c r="B361" t="s">
        <v>91</v>
      </c>
      <c r="C361" t="s">
        <v>468</v>
      </c>
      <c r="D361" s="4">
        <v>45351</v>
      </c>
      <c r="E361" s="4">
        <v>45352</v>
      </c>
      <c r="H361" t="s">
        <v>470</v>
      </c>
      <c r="I361" s="4">
        <v>45352</v>
      </c>
      <c r="J361" t="s">
        <v>433</v>
      </c>
      <c r="L361" s="5">
        <v>0.02</v>
      </c>
      <c r="M361" s="5">
        <v>0</v>
      </c>
      <c r="N361" s="5">
        <v>0.02</v>
      </c>
      <c r="O361" s="5">
        <v>0.02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0.02</v>
      </c>
      <c r="W361" s="5"/>
      <c r="X361" s="5"/>
      <c r="Y361" s="5"/>
      <c r="Z361" s="5"/>
      <c r="AA361" s="5"/>
      <c r="AB361" s="5"/>
      <c r="AC361" s="4">
        <v>44539</v>
      </c>
      <c r="AE361" s="16"/>
    </row>
    <row r="362" spans="1:31" x14ac:dyDescent="0.25">
      <c r="A362" s="8">
        <v>3800008811</v>
      </c>
      <c r="B362" s="12" t="s">
        <v>155</v>
      </c>
      <c r="C362" s="12" t="s">
        <v>468</v>
      </c>
      <c r="D362" s="13">
        <v>45351</v>
      </c>
      <c r="E362" s="13">
        <v>45351</v>
      </c>
      <c r="F362" s="12"/>
      <c r="G362" s="12"/>
      <c r="H362" s="12" t="s">
        <v>469</v>
      </c>
      <c r="I362" s="13">
        <v>45352</v>
      </c>
      <c r="J362" s="12" t="s">
        <v>433</v>
      </c>
      <c r="K362" s="12"/>
      <c r="L362" s="14">
        <v>0</v>
      </c>
      <c r="M362" s="14">
        <v>0.02</v>
      </c>
      <c r="N362" s="14">
        <v>-0.02</v>
      </c>
      <c r="O362" s="14">
        <v>-0.02</v>
      </c>
      <c r="P362" s="12"/>
      <c r="Q362" s="14">
        <v>0</v>
      </c>
      <c r="R362" s="14">
        <v>0</v>
      </c>
      <c r="S362" s="14">
        <v>0</v>
      </c>
      <c r="T362" s="14">
        <v>0</v>
      </c>
      <c r="U362" s="14">
        <v>0</v>
      </c>
      <c r="V362" s="14">
        <v>-0.02</v>
      </c>
      <c r="W362" s="14"/>
      <c r="X362" s="14"/>
      <c r="Y362" s="14"/>
      <c r="Z362" s="14"/>
      <c r="AA362" s="14"/>
      <c r="AB362" s="14"/>
      <c r="AC362" s="13">
        <v>44539</v>
      </c>
      <c r="AD362" s="12"/>
      <c r="AE362" s="17"/>
    </row>
    <row r="363" spans="1:31" x14ac:dyDescent="0.25">
      <c r="A363" s="22" t="s">
        <v>468</v>
      </c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4">
        <f>SUM(L352:L362)</f>
        <v>0.16999999999999998</v>
      </c>
      <c r="M363" s="24">
        <f>SUM(M352:M362)</f>
        <v>0.16999999999999996</v>
      </c>
      <c r="N363" s="24">
        <f>SUM(N352:N362)</f>
        <v>0</v>
      </c>
      <c r="O363" s="24">
        <f>SUM(O352:O362)</f>
        <v>0</v>
      </c>
      <c r="P363" s="23"/>
      <c r="Q363" s="24">
        <f>SUM(Q352:Q362)</f>
        <v>0</v>
      </c>
      <c r="R363" s="24">
        <f>SUM(R352:R362)</f>
        <v>0</v>
      </c>
      <c r="S363" s="23"/>
      <c r="T363" s="24">
        <f t="shared" ref="T363:AB363" si="58">SUM(T352:T362)</f>
        <v>0</v>
      </c>
      <c r="U363" s="24">
        <f t="shared" si="58"/>
        <v>0</v>
      </c>
      <c r="V363" s="24">
        <f t="shared" si="58"/>
        <v>0</v>
      </c>
      <c r="W363" s="24">
        <f t="shared" si="58"/>
        <v>0</v>
      </c>
      <c r="X363" s="24">
        <f t="shared" si="58"/>
        <v>0</v>
      </c>
      <c r="Y363" s="24">
        <f t="shared" si="58"/>
        <v>0</v>
      </c>
      <c r="Z363" s="24">
        <f t="shared" si="58"/>
        <v>0</v>
      </c>
      <c r="AA363" s="24">
        <f t="shared" si="58"/>
        <v>0</v>
      </c>
      <c r="AB363" s="24">
        <f t="shared" si="58"/>
        <v>0</v>
      </c>
      <c r="AC363" s="23"/>
      <c r="AD363" s="23"/>
      <c r="AE363" s="25"/>
    </row>
    <row r="365" spans="1:31" x14ac:dyDescent="0.25">
      <c r="A365" s="6">
        <v>3800000795</v>
      </c>
      <c r="B365" s="9" t="s">
        <v>31</v>
      </c>
      <c r="C365" s="9" t="s">
        <v>471</v>
      </c>
      <c r="D365" s="10">
        <v>45194</v>
      </c>
      <c r="E365" s="10">
        <v>45224</v>
      </c>
      <c r="F365" s="9" t="s">
        <v>472</v>
      </c>
      <c r="G365" s="9"/>
      <c r="H365" s="9" t="s">
        <v>473</v>
      </c>
      <c r="I365" s="10">
        <v>45355</v>
      </c>
      <c r="J365" s="9" t="s">
        <v>59</v>
      </c>
      <c r="K365" s="9"/>
      <c r="L365" s="11">
        <v>16.5</v>
      </c>
      <c r="M365" s="11">
        <v>0</v>
      </c>
      <c r="N365" s="11">
        <v>16.5</v>
      </c>
      <c r="O365" s="11">
        <v>16.5</v>
      </c>
      <c r="P365" s="9"/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1"/>
      <c r="W365" s="11">
        <v>16.5</v>
      </c>
      <c r="X365" s="11"/>
      <c r="Y365" s="11"/>
      <c r="Z365" s="11"/>
      <c r="AA365" s="11"/>
      <c r="AB365" s="11">
        <v>16.5</v>
      </c>
      <c r="AC365" s="10"/>
      <c r="AD365" s="9"/>
      <c r="AE365" s="15"/>
    </row>
    <row r="366" spans="1:31" x14ac:dyDescent="0.25">
      <c r="A366" s="7">
        <v>3700018455</v>
      </c>
      <c r="B366" t="s">
        <v>31</v>
      </c>
      <c r="C366" t="s">
        <v>471</v>
      </c>
      <c r="D366" s="4">
        <v>45194</v>
      </c>
      <c r="E366" s="4">
        <v>45224</v>
      </c>
      <c r="F366" t="s">
        <v>474</v>
      </c>
      <c r="H366" t="s">
        <v>473</v>
      </c>
      <c r="I366" s="4">
        <v>45355</v>
      </c>
      <c r="J366" t="s">
        <v>57</v>
      </c>
      <c r="L366" s="5">
        <v>16.5</v>
      </c>
      <c r="M366" s="5">
        <v>0</v>
      </c>
      <c r="N366" s="5">
        <v>16.5</v>
      </c>
      <c r="O366" s="5">
        <v>16.5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/>
      <c r="W366" s="5">
        <v>16.5</v>
      </c>
      <c r="X366" s="5"/>
      <c r="Y366" s="5"/>
      <c r="Z366" s="5"/>
      <c r="AA366" s="5"/>
      <c r="AB366" s="5">
        <v>16.5</v>
      </c>
      <c r="AC366" s="4"/>
      <c r="AE366" s="16"/>
    </row>
    <row r="367" spans="1:31" x14ac:dyDescent="0.25">
      <c r="A367" s="7">
        <v>3800007991</v>
      </c>
      <c r="B367" t="s">
        <v>31</v>
      </c>
      <c r="C367" t="s">
        <v>471</v>
      </c>
      <c r="D367" s="4">
        <v>45322</v>
      </c>
      <c r="E367" s="4">
        <v>45351</v>
      </c>
      <c r="F367" t="s">
        <v>475</v>
      </c>
      <c r="H367" t="s">
        <v>42</v>
      </c>
      <c r="I367" s="4">
        <v>45355</v>
      </c>
      <c r="J367" t="s">
        <v>188</v>
      </c>
      <c r="L367" s="5">
        <v>576</v>
      </c>
      <c r="M367" s="5">
        <v>0</v>
      </c>
      <c r="N367" s="5">
        <v>576</v>
      </c>
      <c r="O367" s="5">
        <v>480</v>
      </c>
      <c r="P367" t="s">
        <v>36</v>
      </c>
      <c r="Q367" s="5">
        <v>96</v>
      </c>
      <c r="R367" s="5">
        <v>0</v>
      </c>
      <c r="S367" s="5">
        <v>0</v>
      </c>
      <c r="T367" s="5">
        <v>0</v>
      </c>
      <c r="U367" s="5">
        <v>0</v>
      </c>
      <c r="V367" s="5"/>
      <c r="W367" s="5">
        <v>576</v>
      </c>
      <c r="X367" s="5">
        <v>576</v>
      </c>
      <c r="Y367" s="5"/>
      <c r="Z367" s="5"/>
      <c r="AA367" s="5"/>
      <c r="AB367" s="5"/>
      <c r="AC367" s="4">
        <v>45351</v>
      </c>
      <c r="AD367" t="s">
        <v>37</v>
      </c>
      <c r="AE367" s="16"/>
    </row>
    <row r="368" spans="1:31" x14ac:dyDescent="0.25">
      <c r="A368" s="8">
        <v>3800007786</v>
      </c>
      <c r="B368" s="12" t="s">
        <v>31</v>
      </c>
      <c r="C368" s="12" t="s">
        <v>471</v>
      </c>
      <c r="D368" s="13">
        <v>45329</v>
      </c>
      <c r="E368" s="13">
        <v>45358</v>
      </c>
      <c r="F368" s="12" t="s">
        <v>476</v>
      </c>
      <c r="G368" s="12"/>
      <c r="H368" s="12" t="s">
        <v>435</v>
      </c>
      <c r="I368" s="13">
        <v>45355</v>
      </c>
      <c r="J368" s="12" t="s">
        <v>169</v>
      </c>
      <c r="K368" s="12"/>
      <c r="L368" s="14">
        <v>-168</v>
      </c>
      <c r="M368" s="14">
        <v>0</v>
      </c>
      <c r="N368" s="14">
        <v>-168</v>
      </c>
      <c r="O368" s="14">
        <v>-140</v>
      </c>
      <c r="P368" s="12" t="s">
        <v>36</v>
      </c>
      <c r="Q368" s="14">
        <v>-28</v>
      </c>
      <c r="R368" s="14">
        <v>0</v>
      </c>
      <c r="S368" s="14">
        <v>0</v>
      </c>
      <c r="T368" s="14">
        <v>0</v>
      </c>
      <c r="U368" s="14">
        <v>0</v>
      </c>
      <c r="V368" s="14"/>
      <c r="W368" s="14">
        <v>-168</v>
      </c>
      <c r="X368" s="14">
        <v>-168</v>
      </c>
      <c r="Y368" s="14"/>
      <c r="Z368" s="14"/>
      <c r="AA368" s="14"/>
      <c r="AB368" s="14"/>
      <c r="AC368" s="13"/>
      <c r="AD368" s="12"/>
      <c r="AE368" s="17"/>
    </row>
    <row r="369" spans="1:31" x14ac:dyDescent="0.25">
      <c r="A369" s="22" t="s">
        <v>471</v>
      </c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4">
        <f>SUM(L365:L368)</f>
        <v>441</v>
      </c>
      <c r="M369" s="24">
        <f>SUM(M365:M368)</f>
        <v>0</v>
      </c>
      <c r="N369" s="24">
        <f>SUM(N365:N368)</f>
        <v>441</v>
      </c>
      <c r="O369" s="24">
        <f>SUM(O365:O368)</f>
        <v>373</v>
      </c>
      <c r="P369" s="23"/>
      <c r="Q369" s="24">
        <f>SUM(Q365:Q368)</f>
        <v>68</v>
      </c>
      <c r="R369" s="24">
        <f>SUM(R365:R368)</f>
        <v>0</v>
      </c>
      <c r="S369" s="23"/>
      <c r="T369" s="24">
        <f t="shared" ref="T369:AB369" si="59">SUM(T365:T368)</f>
        <v>0</v>
      </c>
      <c r="U369" s="24">
        <f t="shared" si="59"/>
        <v>0</v>
      </c>
      <c r="V369" s="24">
        <f t="shared" si="59"/>
        <v>0</v>
      </c>
      <c r="W369" s="24">
        <f t="shared" si="59"/>
        <v>441</v>
      </c>
      <c r="X369" s="24">
        <f t="shared" si="59"/>
        <v>408</v>
      </c>
      <c r="Y369" s="24">
        <f t="shared" si="59"/>
        <v>0</v>
      </c>
      <c r="Z369" s="24">
        <f t="shared" si="59"/>
        <v>0</v>
      </c>
      <c r="AA369" s="24">
        <f t="shared" si="59"/>
        <v>0</v>
      </c>
      <c r="AB369" s="24">
        <f t="shared" si="59"/>
        <v>33</v>
      </c>
      <c r="AC369" s="23"/>
      <c r="AD369" s="23"/>
      <c r="AE369" s="25"/>
    </row>
    <row r="371" spans="1:31" x14ac:dyDescent="0.25">
      <c r="A371" s="18">
        <v>3800007932</v>
      </c>
      <c r="B371" s="19" t="s">
        <v>31</v>
      </c>
      <c r="C371" s="19" t="s">
        <v>477</v>
      </c>
      <c r="D371" s="26">
        <v>45322</v>
      </c>
      <c r="E371" s="26">
        <v>45351</v>
      </c>
      <c r="F371" s="19" t="s">
        <v>478</v>
      </c>
      <c r="G371" s="19"/>
      <c r="H371" s="19" t="s">
        <v>42</v>
      </c>
      <c r="I371" s="26">
        <v>45362</v>
      </c>
      <c r="J371" s="19" t="s">
        <v>40</v>
      </c>
      <c r="K371" s="19"/>
      <c r="L371" s="20">
        <v>252</v>
      </c>
      <c r="M371" s="20">
        <v>0</v>
      </c>
      <c r="N371" s="20">
        <v>252</v>
      </c>
      <c r="O371" s="20">
        <v>210</v>
      </c>
      <c r="P371" s="19" t="s">
        <v>36</v>
      </c>
      <c r="Q371" s="20">
        <v>42</v>
      </c>
      <c r="R371" s="20">
        <v>0</v>
      </c>
      <c r="S371" s="20">
        <v>0</v>
      </c>
      <c r="T371" s="20">
        <v>0</v>
      </c>
      <c r="U371" s="20">
        <v>0</v>
      </c>
      <c r="V371" s="20"/>
      <c r="W371" s="20">
        <v>252</v>
      </c>
      <c r="X371" s="20">
        <v>252</v>
      </c>
      <c r="Y371" s="20"/>
      <c r="Z371" s="20"/>
      <c r="AA371" s="20"/>
      <c r="AB371" s="20"/>
      <c r="AC371" s="26">
        <v>45351</v>
      </c>
      <c r="AD371" s="19" t="s">
        <v>37</v>
      </c>
      <c r="AE371" s="21"/>
    </row>
    <row r="372" spans="1:31" x14ac:dyDescent="0.25">
      <c r="A372" s="22" t="s">
        <v>477</v>
      </c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4">
        <f>SUM(L371:L371)</f>
        <v>252</v>
      </c>
      <c r="M372" s="24">
        <f>SUM(M371:M371)</f>
        <v>0</v>
      </c>
      <c r="N372" s="24">
        <f>SUM(N371:N371)</f>
        <v>252</v>
      </c>
      <c r="O372" s="24">
        <f>SUM(O371:O371)</f>
        <v>210</v>
      </c>
      <c r="P372" s="23"/>
      <c r="Q372" s="24">
        <f>SUM(Q371:Q371)</f>
        <v>42</v>
      </c>
      <c r="R372" s="24">
        <f>SUM(R371:R371)</f>
        <v>0</v>
      </c>
      <c r="S372" s="23"/>
      <c r="T372" s="24">
        <f t="shared" ref="T372:AB372" si="60">SUM(T371:T371)</f>
        <v>0</v>
      </c>
      <c r="U372" s="24">
        <f t="shared" si="60"/>
        <v>0</v>
      </c>
      <c r="V372" s="24">
        <f t="shared" si="60"/>
        <v>0</v>
      </c>
      <c r="W372" s="24">
        <f t="shared" si="60"/>
        <v>252</v>
      </c>
      <c r="X372" s="24">
        <f t="shared" si="60"/>
        <v>252</v>
      </c>
      <c r="Y372" s="24">
        <f t="shared" si="60"/>
        <v>0</v>
      </c>
      <c r="Z372" s="24">
        <f t="shared" si="60"/>
        <v>0</v>
      </c>
      <c r="AA372" s="24">
        <f t="shared" si="60"/>
        <v>0</v>
      </c>
      <c r="AB372" s="24">
        <f t="shared" si="60"/>
        <v>0</v>
      </c>
      <c r="AC372" s="23"/>
      <c r="AD372" s="23"/>
      <c r="AE372" s="25"/>
    </row>
    <row r="374" spans="1:31" x14ac:dyDescent="0.25">
      <c r="A374" s="18">
        <v>3800008867</v>
      </c>
      <c r="B374" s="19" t="s">
        <v>31</v>
      </c>
      <c r="C374" s="19" t="s">
        <v>479</v>
      </c>
      <c r="D374" s="26">
        <v>45351</v>
      </c>
      <c r="E374" s="26">
        <v>45380</v>
      </c>
      <c r="F374" s="19" t="s">
        <v>480</v>
      </c>
      <c r="G374" s="19"/>
      <c r="H374" s="19" t="s">
        <v>50</v>
      </c>
      <c r="I374" s="26"/>
      <c r="J374" s="19"/>
      <c r="K374" s="19"/>
      <c r="L374" s="20">
        <v>1028.4000000000001</v>
      </c>
      <c r="M374" s="20">
        <v>0</v>
      </c>
      <c r="N374" s="20">
        <v>1028.4000000000001</v>
      </c>
      <c r="O374" s="20">
        <v>857</v>
      </c>
      <c r="P374" s="19" t="s">
        <v>36</v>
      </c>
      <c r="Q374" s="20">
        <v>171.4</v>
      </c>
      <c r="R374" s="20">
        <v>0</v>
      </c>
      <c r="S374" s="20">
        <v>0</v>
      </c>
      <c r="T374" s="20">
        <v>0</v>
      </c>
      <c r="U374" s="20">
        <v>0</v>
      </c>
      <c r="V374" s="20">
        <v>1028.4000000000001</v>
      </c>
      <c r="W374" s="20"/>
      <c r="X374" s="20"/>
      <c r="Y374" s="20"/>
      <c r="Z374" s="20"/>
      <c r="AA374" s="20"/>
      <c r="AB374" s="20"/>
      <c r="AC374" s="26"/>
      <c r="AD374" s="19"/>
      <c r="AE374" s="21"/>
    </row>
    <row r="375" spans="1:31" x14ac:dyDescent="0.25">
      <c r="A375" s="22" t="s">
        <v>479</v>
      </c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4">
        <f>SUM(L374:L374)</f>
        <v>1028.4000000000001</v>
      </c>
      <c r="M375" s="24">
        <f>SUM(M374:M374)</f>
        <v>0</v>
      </c>
      <c r="N375" s="24">
        <f>SUM(N374:N374)</f>
        <v>1028.4000000000001</v>
      </c>
      <c r="O375" s="24">
        <f>SUM(O374:O374)</f>
        <v>857</v>
      </c>
      <c r="P375" s="23"/>
      <c r="Q375" s="24">
        <f>SUM(Q374:Q374)</f>
        <v>171.4</v>
      </c>
      <c r="R375" s="24">
        <f>SUM(R374:R374)</f>
        <v>0</v>
      </c>
      <c r="S375" s="23"/>
      <c r="T375" s="24">
        <f t="shared" ref="T375:AB375" si="61">SUM(T374:T374)</f>
        <v>0</v>
      </c>
      <c r="U375" s="24">
        <f t="shared" si="61"/>
        <v>0</v>
      </c>
      <c r="V375" s="24">
        <f t="shared" si="61"/>
        <v>1028.4000000000001</v>
      </c>
      <c r="W375" s="24">
        <f t="shared" si="61"/>
        <v>0</v>
      </c>
      <c r="X375" s="24">
        <f t="shared" si="61"/>
        <v>0</v>
      </c>
      <c r="Y375" s="24">
        <f t="shared" si="61"/>
        <v>0</v>
      </c>
      <c r="Z375" s="24">
        <f t="shared" si="61"/>
        <v>0</v>
      </c>
      <c r="AA375" s="24">
        <f t="shared" si="61"/>
        <v>0</v>
      </c>
      <c r="AB375" s="24">
        <f t="shared" si="61"/>
        <v>0</v>
      </c>
      <c r="AC375" s="23"/>
      <c r="AD375" s="23"/>
      <c r="AE375" s="25"/>
    </row>
    <row r="377" spans="1:31" x14ac:dyDescent="0.25">
      <c r="A377" s="18">
        <v>3800007823</v>
      </c>
      <c r="B377" s="19" t="s">
        <v>31</v>
      </c>
      <c r="C377" s="19" t="s">
        <v>481</v>
      </c>
      <c r="D377" s="26">
        <v>45322</v>
      </c>
      <c r="E377" s="26">
        <v>45351</v>
      </c>
      <c r="F377" s="19" t="s">
        <v>482</v>
      </c>
      <c r="G377" s="19"/>
      <c r="H377" s="19" t="s">
        <v>42</v>
      </c>
      <c r="I377" s="26">
        <v>45358</v>
      </c>
      <c r="J377" s="19" t="s">
        <v>48</v>
      </c>
      <c r="K377" s="19"/>
      <c r="L377" s="20">
        <v>372</v>
      </c>
      <c r="M377" s="20">
        <v>0</v>
      </c>
      <c r="N377" s="20">
        <v>372</v>
      </c>
      <c r="O377" s="20">
        <v>310</v>
      </c>
      <c r="P377" s="19" t="s">
        <v>36</v>
      </c>
      <c r="Q377" s="20">
        <v>62</v>
      </c>
      <c r="R377" s="20">
        <v>0</v>
      </c>
      <c r="S377" s="20">
        <v>0</v>
      </c>
      <c r="T377" s="20">
        <v>0</v>
      </c>
      <c r="U377" s="20">
        <v>0</v>
      </c>
      <c r="V377" s="20"/>
      <c r="W377" s="20">
        <v>372</v>
      </c>
      <c r="X377" s="20">
        <v>372</v>
      </c>
      <c r="Y377" s="20"/>
      <c r="Z377" s="20"/>
      <c r="AA377" s="20"/>
      <c r="AB377" s="20"/>
      <c r="AC377" s="26">
        <v>45351</v>
      </c>
      <c r="AD377" s="19" t="s">
        <v>37</v>
      </c>
      <c r="AE377" s="21"/>
    </row>
    <row r="378" spans="1:31" x14ac:dyDescent="0.25">
      <c r="A378" s="22" t="s">
        <v>481</v>
      </c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4">
        <f>SUM(L377:L377)</f>
        <v>372</v>
      </c>
      <c r="M378" s="24">
        <f>SUM(M377:M377)</f>
        <v>0</v>
      </c>
      <c r="N378" s="24">
        <f>SUM(N377:N377)</f>
        <v>372</v>
      </c>
      <c r="O378" s="24">
        <f>SUM(O377:O377)</f>
        <v>310</v>
      </c>
      <c r="P378" s="23"/>
      <c r="Q378" s="24">
        <f>SUM(Q377:Q377)</f>
        <v>62</v>
      </c>
      <c r="R378" s="24">
        <f>SUM(R377:R377)</f>
        <v>0</v>
      </c>
      <c r="S378" s="23"/>
      <c r="T378" s="24">
        <f t="shared" ref="T378:AB378" si="62">SUM(T377:T377)</f>
        <v>0</v>
      </c>
      <c r="U378" s="24">
        <f t="shared" si="62"/>
        <v>0</v>
      </c>
      <c r="V378" s="24">
        <f t="shared" si="62"/>
        <v>0</v>
      </c>
      <c r="W378" s="24">
        <f t="shared" si="62"/>
        <v>372</v>
      </c>
      <c r="X378" s="24">
        <f t="shared" si="62"/>
        <v>372</v>
      </c>
      <c r="Y378" s="24">
        <f t="shared" si="62"/>
        <v>0</v>
      </c>
      <c r="Z378" s="24">
        <f t="shared" si="62"/>
        <v>0</v>
      </c>
      <c r="AA378" s="24">
        <f t="shared" si="62"/>
        <v>0</v>
      </c>
      <c r="AB378" s="24">
        <f t="shared" si="62"/>
        <v>0</v>
      </c>
      <c r="AC378" s="23"/>
      <c r="AD378" s="23"/>
      <c r="AE378" s="25"/>
    </row>
    <row r="380" spans="1:31" x14ac:dyDescent="0.25">
      <c r="A380" s="6">
        <v>3800005887</v>
      </c>
      <c r="B380" s="9" t="s">
        <v>91</v>
      </c>
      <c r="C380" s="9" t="s">
        <v>483</v>
      </c>
      <c r="D380" s="10">
        <v>45170</v>
      </c>
      <c r="E380" s="10">
        <v>44941</v>
      </c>
      <c r="F380" s="9" t="s">
        <v>484</v>
      </c>
      <c r="G380" s="9"/>
      <c r="H380" s="9" t="s">
        <v>485</v>
      </c>
      <c r="I380" s="10"/>
      <c r="J380" s="9"/>
      <c r="K380" s="9"/>
      <c r="L380" s="11">
        <v>-36.67</v>
      </c>
      <c r="M380" s="11">
        <v>0</v>
      </c>
      <c r="N380" s="11">
        <v>-36.67</v>
      </c>
      <c r="O380" s="11">
        <v>-30.56</v>
      </c>
      <c r="P380" s="9"/>
      <c r="Q380" s="11">
        <v>-6.11</v>
      </c>
      <c r="R380" s="11">
        <v>0</v>
      </c>
      <c r="S380" s="11">
        <v>0</v>
      </c>
      <c r="T380" s="11">
        <v>0</v>
      </c>
      <c r="U380" s="11">
        <v>0</v>
      </c>
      <c r="V380" s="11"/>
      <c r="W380" s="11">
        <v>-36.67</v>
      </c>
      <c r="X380" s="11"/>
      <c r="Y380" s="11"/>
      <c r="Z380" s="11"/>
      <c r="AA380" s="11"/>
      <c r="AB380" s="11">
        <v>-36.67</v>
      </c>
      <c r="AC380" s="10">
        <v>44964</v>
      </c>
      <c r="AD380" s="9" t="s">
        <v>37</v>
      </c>
      <c r="AE380" s="15"/>
    </row>
    <row r="381" spans="1:31" x14ac:dyDescent="0.25">
      <c r="A381" s="8">
        <v>3800007884</v>
      </c>
      <c r="B381" s="12" t="s">
        <v>31</v>
      </c>
      <c r="C381" s="12" t="s">
        <v>483</v>
      </c>
      <c r="D381" s="13">
        <v>45322</v>
      </c>
      <c r="E381" s="13">
        <v>45351</v>
      </c>
      <c r="F381" s="12" t="s">
        <v>486</v>
      </c>
      <c r="G381" s="12"/>
      <c r="H381" s="12" t="s">
        <v>42</v>
      </c>
      <c r="I381" s="13">
        <v>45358</v>
      </c>
      <c r="J381" s="12" t="s">
        <v>35</v>
      </c>
      <c r="K381" s="12"/>
      <c r="L381" s="14">
        <v>191.58</v>
      </c>
      <c r="M381" s="14">
        <v>0</v>
      </c>
      <c r="N381" s="14">
        <v>191.58</v>
      </c>
      <c r="O381" s="14">
        <v>159.65</v>
      </c>
      <c r="P381" s="12" t="s">
        <v>36</v>
      </c>
      <c r="Q381" s="14">
        <v>31.93</v>
      </c>
      <c r="R381" s="14">
        <v>0</v>
      </c>
      <c r="S381" s="14">
        <v>0</v>
      </c>
      <c r="T381" s="14">
        <v>0</v>
      </c>
      <c r="U381" s="14">
        <v>0</v>
      </c>
      <c r="V381" s="14"/>
      <c r="W381" s="14">
        <v>191.58</v>
      </c>
      <c r="X381" s="14">
        <v>191.58</v>
      </c>
      <c r="Y381" s="14"/>
      <c r="Z381" s="14"/>
      <c r="AA381" s="14"/>
      <c r="AB381" s="14"/>
      <c r="AC381" s="13">
        <v>45351</v>
      </c>
      <c r="AD381" s="12" t="s">
        <v>37</v>
      </c>
      <c r="AE381" s="17"/>
    </row>
    <row r="382" spans="1:31" x14ac:dyDescent="0.25">
      <c r="A382" s="22" t="s">
        <v>483</v>
      </c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4">
        <f>SUM(L380:L381)</f>
        <v>154.91000000000003</v>
      </c>
      <c r="M382" s="24">
        <f>SUM(M380:M381)</f>
        <v>0</v>
      </c>
      <c r="N382" s="24">
        <f>SUM(N380:N381)</f>
        <v>154.91000000000003</v>
      </c>
      <c r="O382" s="24">
        <f>SUM(O380:O381)</f>
        <v>129.09</v>
      </c>
      <c r="P382" s="23"/>
      <c r="Q382" s="24">
        <f>SUM(Q380:Q381)</f>
        <v>25.82</v>
      </c>
      <c r="R382" s="24">
        <f>SUM(R380:R381)</f>
        <v>0</v>
      </c>
      <c r="S382" s="23"/>
      <c r="T382" s="24">
        <f t="shared" ref="T382:AB382" si="63">SUM(T380:T381)</f>
        <v>0</v>
      </c>
      <c r="U382" s="24">
        <f t="shared" si="63"/>
        <v>0</v>
      </c>
      <c r="V382" s="24">
        <f t="shared" si="63"/>
        <v>0</v>
      </c>
      <c r="W382" s="24">
        <f t="shared" si="63"/>
        <v>154.91000000000003</v>
      </c>
      <c r="X382" s="24">
        <f t="shared" si="63"/>
        <v>191.58</v>
      </c>
      <c r="Y382" s="24">
        <f t="shared" si="63"/>
        <v>0</v>
      </c>
      <c r="Z382" s="24">
        <f t="shared" si="63"/>
        <v>0</v>
      </c>
      <c r="AA382" s="24">
        <f t="shared" si="63"/>
        <v>0</v>
      </c>
      <c r="AB382" s="24">
        <f t="shared" si="63"/>
        <v>-36.67</v>
      </c>
      <c r="AC382" s="23"/>
      <c r="AD382" s="23"/>
      <c r="AE382" s="25"/>
    </row>
    <row r="384" spans="1:31" x14ac:dyDescent="0.25">
      <c r="A384" s="18">
        <v>3800007824</v>
      </c>
      <c r="B384" s="19" t="s">
        <v>31</v>
      </c>
      <c r="C384" s="19" t="s">
        <v>487</v>
      </c>
      <c r="D384" s="26">
        <v>45322</v>
      </c>
      <c r="E384" s="26">
        <v>45351</v>
      </c>
      <c r="F384" s="19" t="s">
        <v>488</v>
      </c>
      <c r="G384" s="19"/>
      <c r="H384" s="19" t="s">
        <v>42</v>
      </c>
      <c r="I384" s="26">
        <v>45355</v>
      </c>
      <c r="J384" s="19" t="s">
        <v>40</v>
      </c>
      <c r="K384" s="19"/>
      <c r="L384" s="20">
        <v>190.3</v>
      </c>
      <c r="M384" s="20">
        <v>0</v>
      </c>
      <c r="N384" s="20">
        <v>190.3</v>
      </c>
      <c r="O384" s="20">
        <v>158.58000000000001</v>
      </c>
      <c r="P384" s="19" t="s">
        <v>36</v>
      </c>
      <c r="Q384" s="20">
        <v>31.72</v>
      </c>
      <c r="R384" s="20">
        <v>0</v>
      </c>
      <c r="S384" s="20">
        <v>0</v>
      </c>
      <c r="T384" s="20">
        <v>0</v>
      </c>
      <c r="U384" s="20">
        <v>0</v>
      </c>
      <c r="V384" s="20"/>
      <c r="W384" s="20">
        <v>190.3</v>
      </c>
      <c r="X384" s="20">
        <v>190.3</v>
      </c>
      <c r="Y384" s="20"/>
      <c r="Z384" s="20"/>
      <c r="AA384" s="20"/>
      <c r="AB384" s="20"/>
      <c r="AC384" s="26">
        <v>45351</v>
      </c>
      <c r="AD384" s="19" t="s">
        <v>37</v>
      </c>
      <c r="AE384" s="21"/>
    </row>
    <row r="385" spans="1:31" x14ac:dyDescent="0.25">
      <c r="A385" s="22" t="s">
        <v>487</v>
      </c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4">
        <f>SUM(L384:L384)</f>
        <v>190.3</v>
      </c>
      <c r="M385" s="24">
        <f>SUM(M384:M384)</f>
        <v>0</v>
      </c>
      <c r="N385" s="24">
        <f>SUM(N384:N384)</f>
        <v>190.3</v>
      </c>
      <c r="O385" s="24">
        <f>SUM(O384:O384)</f>
        <v>158.58000000000001</v>
      </c>
      <c r="P385" s="23"/>
      <c r="Q385" s="24">
        <f>SUM(Q384:Q384)</f>
        <v>31.72</v>
      </c>
      <c r="R385" s="24">
        <f>SUM(R384:R384)</f>
        <v>0</v>
      </c>
      <c r="S385" s="23"/>
      <c r="T385" s="24">
        <f t="shared" ref="T385:AB385" si="64">SUM(T384:T384)</f>
        <v>0</v>
      </c>
      <c r="U385" s="24">
        <f t="shared" si="64"/>
        <v>0</v>
      </c>
      <c r="V385" s="24">
        <f t="shared" si="64"/>
        <v>0</v>
      </c>
      <c r="W385" s="24">
        <f t="shared" si="64"/>
        <v>190.3</v>
      </c>
      <c r="X385" s="24">
        <f t="shared" si="64"/>
        <v>190.3</v>
      </c>
      <c r="Y385" s="24">
        <f t="shared" si="64"/>
        <v>0</v>
      </c>
      <c r="Z385" s="24">
        <f t="shared" si="64"/>
        <v>0</v>
      </c>
      <c r="AA385" s="24">
        <f t="shared" si="64"/>
        <v>0</v>
      </c>
      <c r="AB385" s="24">
        <f t="shared" si="64"/>
        <v>0</v>
      </c>
      <c r="AC385" s="23"/>
      <c r="AD385" s="23"/>
      <c r="AE385" s="25"/>
    </row>
    <row r="387" spans="1:31" x14ac:dyDescent="0.25">
      <c r="A387" s="6">
        <v>3800007148</v>
      </c>
      <c r="B387" s="9" t="s">
        <v>31</v>
      </c>
      <c r="C387" s="9" t="s">
        <v>489</v>
      </c>
      <c r="D387" s="10">
        <v>45312</v>
      </c>
      <c r="E387" s="10">
        <v>45343</v>
      </c>
      <c r="F387" s="9" t="s">
        <v>490</v>
      </c>
      <c r="G387" s="9"/>
      <c r="H387" s="9" t="s">
        <v>140</v>
      </c>
      <c r="I387" s="10">
        <v>45355</v>
      </c>
      <c r="J387" s="9" t="s">
        <v>81</v>
      </c>
      <c r="K387" s="9"/>
      <c r="L387" s="11">
        <v>1113.68</v>
      </c>
      <c r="M387" s="11">
        <v>0</v>
      </c>
      <c r="N387" s="11">
        <v>1113.68</v>
      </c>
      <c r="O387" s="11">
        <v>928.07</v>
      </c>
      <c r="P387" s="9" t="s">
        <v>36</v>
      </c>
      <c r="Q387" s="11">
        <v>185.61</v>
      </c>
      <c r="R387" s="11">
        <v>0</v>
      </c>
      <c r="S387" s="11">
        <v>0</v>
      </c>
      <c r="T387" s="11">
        <v>0</v>
      </c>
      <c r="U387" s="11">
        <v>0</v>
      </c>
      <c r="V387" s="11"/>
      <c r="W387" s="11">
        <v>1113.68</v>
      </c>
      <c r="X387" s="11"/>
      <c r="Y387" s="11">
        <v>1113.68</v>
      </c>
      <c r="Z387" s="11"/>
      <c r="AA387" s="11"/>
      <c r="AB387" s="11"/>
      <c r="AC387" s="10"/>
      <c r="AD387" s="9"/>
      <c r="AE387" s="15"/>
    </row>
    <row r="388" spans="1:31" x14ac:dyDescent="0.25">
      <c r="A388" s="7">
        <v>3800007788</v>
      </c>
      <c r="B388" t="s">
        <v>31</v>
      </c>
      <c r="C388" t="s">
        <v>489</v>
      </c>
      <c r="D388" s="4">
        <v>45319</v>
      </c>
      <c r="E388" s="4">
        <v>45350</v>
      </c>
      <c r="F388" t="s">
        <v>491</v>
      </c>
      <c r="H388" t="s">
        <v>143</v>
      </c>
      <c r="I388" s="4">
        <v>45355</v>
      </c>
      <c r="J388" t="s">
        <v>81</v>
      </c>
      <c r="L388" s="5">
        <v>724.15</v>
      </c>
      <c r="M388" s="5">
        <v>0</v>
      </c>
      <c r="N388" s="5">
        <v>724.15</v>
      </c>
      <c r="O388" s="5">
        <v>603.46</v>
      </c>
      <c r="P388" t="s">
        <v>36</v>
      </c>
      <c r="Q388" s="5">
        <v>120.69</v>
      </c>
      <c r="R388" s="5">
        <v>0</v>
      </c>
      <c r="S388" s="5">
        <v>0</v>
      </c>
      <c r="T388" s="5">
        <v>0</v>
      </c>
      <c r="U388" s="5">
        <v>0</v>
      </c>
      <c r="V388" s="5"/>
      <c r="W388" s="5">
        <v>724.15</v>
      </c>
      <c r="X388" s="5">
        <v>724.15</v>
      </c>
      <c r="Y388" s="5"/>
      <c r="Z388" s="5"/>
      <c r="AA388" s="5"/>
      <c r="AB388" s="5"/>
      <c r="AC388" s="4"/>
      <c r="AE388" s="16"/>
    </row>
    <row r="389" spans="1:31" x14ac:dyDescent="0.25">
      <c r="A389" s="7">
        <v>3800007971</v>
      </c>
      <c r="B389" t="s">
        <v>31</v>
      </c>
      <c r="C389" t="s">
        <v>489</v>
      </c>
      <c r="D389" s="4">
        <v>45326</v>
      </c>
      <c r="E389" s="4">
        <v>45355</v>
      </c>
      <c r="F389" t="s">
        <v>492</v>
      </c>
      <c r="H389" t="s">
        <v>149</v>
      </c>
      <c r="I389" s="4">
        <v>45369</v>
      </c>
      <c r="J389" t="s">
        <v>182</v>
      </c>
      <c r="L389" s="5">
        <v>1085.58</v>
      </c>
      <c r="M389" s="5">
        <v>0</v>
      </c>
      <c r="N389" s="5">
        <v>1085.58</v>
      </c>
      <c r="O389" s="5">
        <v>904.65</v>
      </c>
      <c r="P389" t="s">
        <v>36</v>
      </c>
      <c r="Q389" s="5">
        <v>180.93</v>
      </c>
      <c r="R389" s="5">
        <v>0</v>
      </c>
      <c r="S389" s="5">
        <v>0</v>
      </c>
      <c r="T389" s="5">
        <v>0</v>
      </c>
      <c r="U389" s="5">
        <v>0</v>
      </c>
      <c r="V389" s="5"/>
      <c r="W389" s="5">
        <v>1085.58</v>
      </c>
      <c r="X389" s="5">
        <v>1085.58</v>
      </c>
      <c r="Y389" s="5"/>
      <c r="Z389" s="5"/>
      <c r="AA389" s="5"/>
      <c r="AB389" s="5"/>
      <c r="AC389" s="4"/>
      <c r="AE389" s="16"/>
    </row>
    <row r="390" spans="1:31" x14ac:dyDescent="0.25">
      <c r="A390" s="7">
        <v>3800008425</v>
      </c>
      <c r="B390" t="s">
        <v>31</v>
      </c>
      <c r="C390" t="s">
        <v>489</v>
      </c>
      <c r="D390" s="4">
        <v>45333</v>
      </c>
      <c r="E390" s="4">
        <v>45362</v>
      </c>
      <c r="F390" t="s">
        <v>493</v>
      </c>
      <c r="H390" t="s">
        <v>151</v>
      </c>
      <c r="I390" s="4">
        <v>45369</v>
      </c>
      <c r="J390" t="s">
        <v>182</v>
      </c>
      <c r="L390" s="5">
        <v>2030.54</v>
      </c>
      <c r="M390" s="5">
        <v>0</v>
      </c>
      <c r="N390" s="5">
        <v>2030.54</v>
      </c>
      <c r="O390" s="5">
        <v>1692.12</v>
      </c>
      <c r="P390" t="s">
        <v>36</v>
      </c>
      <c r="Q390" s="5">
        <v>338.42</v>
      </c>
      <c r="R390" s="5">
        <v>0</v>
      </c>
      <c r="S390" s="5">
        <v>0</v>
      </c>
      <c r="T390" s="5">
        <v>0</v>
      </c>
      <c r="U390" s="5">
        <v>0</v>
      </c>
      <c r="V390" s="5"/>
      <c r="W390" s="5">
        <v>2030.54</v>
      </c>
      <c r="X390" s="5">
        <v>2030.54</v>
      </c>
      <c r="Y390" s="5"/>
      <c r="Z390" s="5"/>
      <c r="AA390" s="5"/>
      <c r="AB390" s="5"/>
      <c r="AC390" s="4"/>
      <c r="AE390" s="16"/>
    </row>
    <row r="391" spans="1:31" x14ac:dyDescent="0.25">
      <c r="A391" s="7">
        <v>3800008830</v>
      </c>
      <c r="B391" t="s">
        <v>31</v>
      </c>
      <c r="C391" t="s">
        <v>489</v>
      </c>
      <c r="D391" s="4">
        <v>45347</v>
      </c>
      <c r="E391" s="4">
        <v>45376</v>
      </c>
      <c r="F391" t="s">
        <v>494</v>
      </c>
      <c r="H391" t="s">
        <v>154</v>
      </c>
      <c r="I391" s="4"/>
      <c r="L391" s="5">
        <v>2651.35</v>
      </c>
      <c r="M391" s="5">
        <v>0</v>
      </c>
      <c r="N391" s="5">
        <v>2651.35</v>
      </c>
      <c r="O391" s="5">
        <v>2209.46</v>
      </c>
      <c r="P391" t="s">
        <v>36</v>
      </c>
      <c r="Q391" s="5">
        <v>441.89</v>
      </c>
      <c r="R391" s="5">
        <v>0</v>
      </c>
      <c r="S391" s="5">
        <v>0</v>
      </c>
      <c r="T391" s="5">
        <v>0</v>
      </c>
      <c r="U391" s="5">
        <v>0</v>
      </c>
      <c r="V391" s="5">
        <v>2651.35</v>
      </c>
      <c r="W391" s="5"/>
      <c r="X391" s="5"/>
      <c r="Y391" s="5"/>
      <c r="Z391" s="5"/>
      <c r="AA391" s="5"/>
      <c r="AB391" s="5"/>
      <c r="AC391" s="4"/>
      <c r="AE391" s="16"/>
    </row>
    <row r="392" spans="1:31" x14ac:dyDescent="0.25">
      <c r="A392" s="7">
        <v>3800009499</v>
      </c>
      <c r="B392" t="s">
        <v>31</v>
      </c>
      <c r="C392" t="s">
        <v>489</v>
      </c>
      <c r="D392" s="4">
        <v>45351</v>
      </c>
      <c r="E392" s="4">
        <v>45380</v>
      </c>
      <c r="F392" t="s">
        <v>495</v>
      </c>
      <c r="H392" t="s">
        <v>50</v>
      </c>
      <c r="I392" s="4"/>
      <c r="L392" s="5">
        <v>4549.2299999999996</v>
      </c>
      <c r="M392" s="5">
        <v>0</v>
      </c>
      <c r="N392" s="5">
        <v>4549.2299999999996</v>
      </c>
      <c r="O392" s="5">
        <v>3791.03</v>
      </c>
      <c r="P392" t="s">
        <v>36</v>
      </c>
      <c r="Q392" s="5">
        <v>758.2</v>
      </c>
      <c r="R392" s="5">
        <v>0</v>
      </c>
      <c r="S392" s="5">
        <v>0</v>
      </c>
      <c r="T392" s="5">
        <v>0</v>
      </c>
      <c r="U392" s="5">
        <v>0</v>
      </c>
      <c r="V392" s="5">
        <v>4549.2299999999996</v>
      </c>
      <c r="W392" s="5"/>
      <c r="X392" s="5"/>
      <c r="Y392" s="5"/>
      <c r="Z392" s="5"/>
      <c r="AA392" s="5"/>
      <c r="AB392" s="5"/>
      <c r="AC392" s="4"/>
      <c r="AE392" s="16"/>
    </row>
    <row r="393" spans="1:31" x14ac:dyDescent="0.25">
      <c r="A393" s="8">
        <v>3800009385</v>
      </c>
      <c r="B393" s="12" t="s">
        <v>31</v>
      </c>
      <c r="C393" s="12" t="s">
        <v>489</v>
      </c>
      <c r="D393" s="13">
        <v>45351</v>
      </c>
      <c r="E393" s="13">
        <v>45380</v>
      </c>
      <c r="F393" s="12" t="s">
        <v>496</v>
      </c>
      <c r="G393" s="12"/>
      <c r="H393" s="12" t="s">
        <v>50</v>
      </c>
      <c r="I393" s="13">
        <v>45359</v>
      </c>
      <c r="J393" s="12" t="s">
        <v>79</v>
      </c>
      <c r="K393" s="12"/>
      <c r="L393" s="14">
        <v>4132.82</v>
      </c>
      <c r="M393" s="14">
        <v>0</v>
      </c>
      <c r="N393" s="14">
        <v>4132.82</v>
      </c>
      <c r="O393" s="14">
        <v>3444.02</v>
      </c>
      <c r="P393" s="12" t="s">
        <v>36</v>
      </c>
      <c r="Q393" s="14">
        <v>688.8</v>
      </c>
      <c r="R393" s="14">
        <v>0</v>
      </c>
      <c r="S393" s="14">
        <v>0</v>
      </c>
      <c r="T393" s="14">
        <v>0</v>
      </c>
      <c r="U393" s="14">
        <v>0</v>
      </c>
      <c r="V393" s="14">
        <v>4132.82</v>
      </c>
      <c r="W393" s="14"/>
      <c r="X393" s="14"/>
      <c r="Y393" s="14"/>
      <c r="Z393" s="14"/>
      <c r="AA393" s="14"/>
      <c r="AB393" s="14"/>
      <c r="AC393" s="13"/>
      <c r="AD393" s="12"/>
      <c r="AE393" s="17"/>
    </row>
    <row r="394" spans="1:31" x14ac:dyDescent="0.25">
      <c r="A394" s="22" t="s">
        <v>489</v>
      </c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4">
        <f>SUM(L387:L393)</f>
        <v>16287.349999999999</v>
      </c>
      <c r="M394" s="24">
        <f>SUM(M387:M393)</f>
        <v>0</v>
      </c>
      <c r="N394" s="24">
        <f>SUM(N387:N393)</f>
        <v>16287.349999999999</v>
      </c>
      <c r="O394" s="24">
        <f>SUM(O387:O393)</f>
        <v>13572.810000000001</v>
      </c>
      <c r="P394" s="23"/>
      <c r="Q394" s="24">
        <f>SUM(Q387:Q393)</f>
        <v>2714.54</v>
      </c>
      <c r="R394" s="24">
        <f>SUM(R387:R393)</f>
        <v>0</v>
      </c>
      <c r="S394" s="23"/>
      <c r="T394" s="24">
        <f t="shared" ref="T394:AB394" si="65">SUM(T387:T393)</f>
        <v>0</v>
      </c>
      <c r="U394" s="24">
        <f t="shared" si="65"/>
        <v>0</v>
      </c>
      <c r="V394" s="24">
        <f t="shared" si="65"/>
        <v>11333.4</v>
      </c>
      <c r="W394" s="24">
        <f t="shared" si="65"/>
        <v>4953.95</v>
      </c>
      <c r="X394" s="24">
        <f t="shared" si="65"/>
        <v>3840.27</v>
      </c>
      <c r="Y394" s="24">
        <f t="shared" si="65"/>
        <v>1113.68</v>
      </c>
      <c r="Z394" s="24">
        <f t="shared" si="65"/>
        <v>0</v>
      </c>
      <c r="AA394" s="24">
        <f t="shared" si="65"/>
        <v>0</v>
      </c>
      <c r="AB394" s="24">
        <f t="shared" si="65"/>
        <v>0</v>
      </c>
      <c r="AC394" s="23"/>
      <c r="AD394" s="23"/>
      <c r="AE394" s="25"/>
    </row>
    <row r="396" spans="1:31" x14ac:dyDescent="0.25">
      <c r="A396" s="18">
        <v>3800006964</v>
      </c>
      <c r="B396" s="19" t="s">
        <v>31</v>
      </c>
      <c r="C396" s="19" t="s">
        <v>497</v>
      </c>
      <c r="D396" s="26">
        <v>45306</v>
      </c>
      <c r="E396" s="26">
        <v>45337</v>
      </c>
      <c r="F396" s="19" t="s">
        <v>498</v>
      </c>
      <c r="G396" s="19"/>
      <c r="H396" s="19" t="s">
        <v>34</v>
      </c>
      <c r="I396" s="26">
        <v>45370</v>
      </c>
      <c r="J396" s="19" t="s">
        <v>59</v>
      </c>
      <c r="K396" s="19"/>
      <c r="L396" s="20">
        <v>408</v>
      </c>
      <c r="M396" s="20">
        <v>0</v>
      </c>
      <c r="N396" s="20">
        <v>408</v>
      </c>
      <c r="O396" s="20">
        <v>340</v>
      </c>
      <c r="P396" s="19" t="s">
        <v>36</v>
      </c>
      <c r="Q396" s="20">
        <v>68</v>
      </c>
      <c r="R396" s="20">
        <v>0</v>
      </c>
      <c r="S396" s="20">
        <v>0</v>
      </c>
      <c r="T396" s="20">
        <v>0</v>
      </c>
      <c r="U396" s="20">
        <v>0</v>
      </c>
      <c r="V396" s="20"/>
      <c r="W396" s="20">
        <v>408</v>
      </c>
      <c r="X396" s="20"/>
      <c r="Y396" s="20">
        <v>408</v>
      </c>
      <c r="Z396" s="20"/>
      <c r="AA396" s="20"/>
      <c r="AB396" s="20"/>
      <c r="AC396" s="26">
        <v>45369</v>
      </c>
      <c r="AD396" s="19" t="s">
        <v>37</v>
      </c>
      <c r="AE396" s="21"/>
    </row>
    <row r="397" spans="1:31" x14ac:dyDescent="0.25">
      <c r="A397" s="22" t="s">
        <v>497</v>
      </c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4">
        <f>SUM(L396:L396)</f>
        <v>408</v>
      </c>
      <c r="M397" s="24">
        <f>SUM(M396:M396)</f>
        <v>0</v>
      </c>
      <c r="N397" s="24">
        <f>SUM(N396:N396)</f>
        <v>408</v>
      </c>
      <c r="O397" s="24">
        <f>SUM(O396:O396)</f>
        <v>340</v>
      </c>
      <c r="P397" s="23"/>
      <c r="Q397" s="24">
        <f>SUM(Q396:Q396)</f>
        <v>68</v>
      </c>
      <c r="R397" s="24">
        <f>SUM(R396:R396)</f>
        <v>0</v>
      </c>
      <c r="S397" s="23"/>
      <c r="T397" s="24">
        <f t="shared" ref="T397:AB397" si="66">SUM(T396:T396)</f>
        <v>0</v>
      </c>
      <c r="U397" s="24">
        <f t="shared" si="66"/>
        <v>0</v>
      </c>
      <c r="V397" s="24">
        <f t="shared" si="66"/>
        <v>0</v>
      </c>
      <c r="W397" s="24">
        <f t="shared" si="66"/>
        <v>408</v>
      </c>
      <c r="X397" s="24">
        <f t="shared" si="66"/>
        <v>0</v>
      </c>
      <c r="Y397" s="24">
        <f t="shared" si="66"/>
        <v>408</v>
      </c>
      <c r="Z397" s="24">
        <f t="shared" si="66"/>
        <v>0</v>
      </c>
      <c r="AA397" s="24">
        <f t="shared" si="66"/>
        <v>0</v>
      </c>
      <c r="AB397" s="24">
        <f t="shared" si="66"/>
        <v>0</v>
      </c>
      <c r="AC397" s="23"/>
      <c r="AD397" s="23"/>
      <c r="AE397" s="25"/>
    </row>
    <row r="399" spans="1:31" x14ac:dyDescent="0.25">
      <c r="A399" s="6">
        <v>3800007886</v>
      </c>
      <c r="B399" s="9" t="s">
        <v>31</v>
      </c>
      <c r="C399" s="9" t="s">
        <v>499</v>
      </c>
      <c r="D399" s="10">
        <v>45322</v>
      </c>
      <c r="E399" s="10">
        <v>45351</v>
      </c>
      <c r="F399" s="9" t="s">
        <v>500</v>
      </c>
      <c r="G399" s="9"/>
      <c r="H399" s="9" t="s">
        <v>42</v>
      </c>
      <c r="I399" s="10">
        <v>45356</v>
      </c>
      <c r="J399" s="9" t="s">
        <v>81</v>
      </c>
      <c r="K399" s="9"/>
      <c r="L399" s="11">
        <v>708</v>
      </c>
      <c r="M399" s="11">
        <v>0</v>
      </c>
      <c r="N399" s="11">
        <v>708</v>
      </c>
      <c r="O399" s="11">
        <v>590</v>
      </c>
      <c r="P399" s="9" t="s">
        <v>36</v>
      </c>
      <c r="Q399" s="11">
        <v>118</v>
      </c>
      <c r="R399" s="11">
        <v>0</v>
      </c>
      <c r="S399" s="11">
        <v>0</v>
      </c>
      <c r="T399" s="11">
        <v>0</v>
      </c>
      <c r="U399" s="11">
        <v>0</v>
      </c>
      <c r="V399" s="11"/>
      <c r="W399" s="11">
        <v>708</v>
      </c>
      <c r="X399" s="11">
        <v>708</v>
      </c>
      <c r="Y399" s="11"/>
      <c r="Z399" s="11"/>
      <c r="AA399" s="11"/>
      <c r="AB399" s="11"/>
      <c r="AC399" s="10">
        <v>45351</v>
      </c>
      <c r="AD399" s="9" t="s">
        <v>37</v>
      </c>
      <c r="AE399" s="15"/>
    </row>
    <row r="400" spans="1:31" x14ac:dyDescent="0.25">
      <c r="A400" s="7">
        <v>3800008496</v>
      </c>
      <c r="B400" t="s">
        <v>31</v>
      </c>
      <c r="C400" t="s">
        <v>499</v>
      </c>
      <c r="D400" s="4">
        <v>45337</v>
      </c>
      <c r="E400" s="4">
        <v>45366</v>
      </c>
      <c r="F400" t="s">
        <v>501</v>
      </c>
      <c r="H400" t="s">
        <v>45</v>
      </c>
      <c r="I400" s="4"/>
      <c r="L400" s="5">
        <v>600</v>
      </c>
      <c r="M400" s="5">
        <v>0</v>
      </c>
      <c r="N400" s="5">
        <v>600</v>
      </c>
      <c r="O400" s="5">
        <v>500</v>
      </c>
      <c r="P400" t="s">
        <v>36</v>
      </c>
      <c r="Q400" s="5">
        <v>100</v>
      </c>
      <c r="R400" s="5">
        <v>0</v>
      </c>
      <c r="S400" s="5">
        <v>0</v>
      </c>
      <c r="T400" s="5">
        <v>0</v>
      </c>
      <c r="U400" s="5">
        <v>0</v>
      </c>
      <c r="V400" s="5"/>
      <c r="W400" s="5">
        <v>600</v>
      </c>
      <c r="X400" s="5">
        <v>600</v>
      </c>
      <c r="Y400" s="5"/>
      <c r="Z400" s="5"/>
      <c r="AA400" s="5"/>
      <c r="AB400" s="5"/>
      <c r="AC400" s="4">
        <v>45369</v>
      </c>
      <c r="AD400" t="s">
        <v>37</v>
      </c>
      <c r="AE400" s="16"/>
    </row>
    <row r="401" spans="1:31" x14ac:dyDescent="0.25">
      <c r="A401" s="8">
        <v>3800008927</v>
      </c>
      <c r="B401" s="12" t="s">
        <v>31</v>
      </c>
      <c r="C401" s="12" t="s">
        <v>499</v>
      </c>
      <c r="D401" s="13">
        <v>45351</v>
      </c>
      <c r="E401" s="13">
        <v>45380</v>
      </c>
      <c r="F401" s="12" t="s">
        <v>502</v>
      </c>
      <c r="G401" s="12"/>
      <c r="H401" s="12" t="s">
        <v>50</v>
      </c>
      <c r="I401" s="13"/>
      <c r="J401" s="12"/>
      <c r="K401" s="12"/>
      <c r="L401" s="14">
        <v>648</v>
      </c>
      <c r="M401" s="14">
        <v>0</v>
      </c>
      <c r="N401" s="14">
        <v>648</v>
      </c>
      <c r="O401" s="14">
        <v>540</v>
      </c>
      <c r="P401" s="12" t="s">
        <v>36</v>
      </c>
      <c r="Q401" s="14">
        <v>108</v>
      </c>
      <c r="R401" s="14">
        <v>0</v>
      </c>
      <c r="S401" s="14">
        <v>0</v>
      </c>
      <c r="T401" s="14">
        <v>0</v>
      </c>
      <c r="U401" s="14">
        <v>0</v>
      </c>
      <c r="V401" s="14">
        <v>648</v>
      </c>
      <c r="W401" s="14"/>
      <c r="X401" s="14"/>
      <c r="Y401" s="14"/>
      <c r="Z401" s="14"/>
      <c r="AA401" s="14"/>
      <c r="AB401" s="14"/>
      <c r="AC401" s="13"/>
      <c r="AD401" s="12"/>
      <c r="AE401" s="17"/>
    </row>
    <row r="402" spans="1:31" x14ac:dyDescent="0.25">
      <c r="A402" s="22" t="s">
        <v>499</v>
      </c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4">
        <f>SUM(L399:L401)</f>
        <v>1956</v>
      </c>
      <c r="M402" s="24">
        <f>SUM(M399:M401)</f>
        <v>0</v>
      </c>
      <c r="N402" s="24">
        <f>SUM(N399:N401)</f>
        <v>1956</v>
      </c>
      <c r="O402" s="24">
        <f>SUM(O399:O401)</f>
        <v>1630</v>
      </c>
      <c r="P402" s="23"/>
      <c r="Q402" s="24">
        <f>SUM(Q399:Q401)</f>
        <v>326</v>
      </c>
      <c r="R402" s="24">
        <f>SUM(R399:R401)</f>
        <v>0</v>
      </c>
      <c r="S402" s="23"/>
      <c r="T402" s="24">
        <f t="shared" ref="T402:AB402" si="67">SUM(T399:T401)</f>
        <v>0</v>
      </c>
      <c r="U402" s="24">
        <f t="shared" si="67"/>
        <v>0</v>
      </c>
      <c r="V402" s="24">
        <f t="shared" si="67"/>
        <v>648</v>
      </c>
      <c r="W402" s="24">
        <f t="shared" si="67"/>
        <v>1308</v>
      </c>
      <c r="X402" s="24">
        <f t="shared" si="67"/>
        <v>1308</v>
      </c>
      <c r="Y402" s="24">
        <f t="shared" si="67"/>
        <v>0</v>
      </c>
      <c r="Z402" s="24">
        <f t="shared" si="67"/>
        <v>0</v>
      </c>
      <c r="AA402" s="24">
        <f t="shared" si="67"/>
        <v>0</v>
      </c>
      <c r="AB402" s="24">
        <f t="shared" si="67"/>
        <v>0</v>
      </c>
      <c r="AC402" s="23"/>
      <c r="AD402" s="23"/>
      <c r="AE402" s="25"/>
    </row>
    <row r="404" spans="1:31" x14ac:dyDescent="0.25">
      <c r="A404" s="18">
        <v>3800008870</v>
      </c>
      <c r="B404" s="19" t="s">
        <v>31</v>
      </c>
      <c r="C404" s="19" t="s">
        <v>503</v>
      </c>
      <c r="D404" s="26">
        <v>45351</v>
      </c>
      <c r="E404" s="26">
        <v>45380</v>
      </c>
      <c r="F404" s="19" t="s">
        <v>504</v>
      </c>
      <c r="G404" s="19"/>
      <c r="H404" s="19" t="s">
        <v>50</v>
      </c>
      <c r="I404" s="26"/>
      <c r="J404" s="19"/>
      <c r="K404" s="19"/>
      <c r="L404" s="20">
        <v>409.92</v>
      </c>
      <c r="M404" s="20">
        <v>0</v>
      </c>
      <c r="N404" s="20">
        <v>409.92</v>
      </c>
      <c r="O404" s="20">
        <v>341.6</v>
      </c>
      <c r="P404" s="19" t="s">
        <v>36</v>
      </c>
      <c r="Q404" s="20">
        <v>68.319999999999993</v>
      </c>
      <c r="R404" s="20">
        <v>0</v>
      </c>
      <c r="S404" s="20">
        <v>0</v>
      </c>
      <c r="T404" s="20">
        <v>0</v>
      </c>
      <c r="U404" s="20">
        <v>0</v>
      </c>
      <c r="V404" s="20">
        <v>409.92</v>
      </c>
      <c r="W404" s="20"/>
      <c r="X404" s="20"/>
      <c r="Y404" s="20"/>
      <c r="Z404" s="20"/>
      <c r="AA404" s="20"/>
      <c r="AB404" s="20"/>
      <c r="AC404" s="26"/>
      <c r="AD404" s="19"/>
      <c r="AE404" s="21"/>
    </row>
    <row r="405" spans="1:31" x14ac:dyDescent="0.25">
      <c r="A405" s="22" t="s">
        <v>503</v>
      </c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4">
        <f>SUM(L404:L404)</f>
        <v>409.92</v>
      </c>
      <c r="M405" s="24">
        <f>SUM(M404:M404)</f>
        <v>0</v>
      </c>
      <c r="N405" s="24">
        <f>SUM(N404:N404)</f>
        <v>409.92</v>
      </c>
      <c r="O405" s="24">
        <f>SUM(O404:O404)</f>
        <v>341.6</v>
      </c>
      <c r="P405" s="23"/>
      <c r="Q405" s="24">
        <f>SUM(Q404:Q404)</f>
        <v>68.319999999999993</v>
      </c>
      <c r="R405" s="24">
        <f>SUM(R404:R404)</f>
        <v>0</v>
      </c>
      <c r="S405" s="23"/>
      <c r="T405" s="24">
        <f t="shared" ref="T405:AB405" si="68">SUM(T404:T404)</f>
        <v>0</v>
      </c>
      <c r="U405" s="24">
        <f t="shared" si="68"/>
        <v>0</v>
      </c>
      <c r="V405" s="24">
        <f t="shared" si="68"/>
        <v>409.92</v>
      </c>
      <c r="W405" s="24">
        <f t="shared" si="68"/>
        <v>0</v>
      </c>
      <c r="X405" s="24">
        <f t="shared" si="68"/>
        <v>0</v>
      </c>
      <c r="Y405" s="24">
        <f t="shared" si="68"/>
        <v>0</v>
      </c>
      <c r="Z405" s="24">
        <f t="shared" si="68"/>
        <v>0</v>
      </c>
      <c r="AA405" s="24">
        <f t="shared" si="68"/>
        <v>0</v>
      </c>
      <c r="AB405" s="24">
        <f t="shared" si="68"/>
        <v>0</v>
      </c>
      <c r="AC405" s="23"/>
      <c r="AD405" s="23"/>
      <c r="AE405" s="25"/>
    </row>
    <row r="407" spans="1:31" x14ac:dyDescent="0.25">
      <c r="A407" s="6">
        <v>3800005893</v>
      </c>
      <c r="B407" s="9" t="s">
        <v>91</v>
      </c>
      <c r="C407" s="9" t="s">
        <v>505</v>
      </c>
      <c r="D407" s="10">
        <v>45170</v>
      </c>
      <c r="E407" s="10">
        <v>44805</v>
      </c>
      <c r="F407" s="9" t="s">
        <v>506</v>
      </c>
      <c r="G407" s="9"/>
      <c r="H407" s="9" t="s">
        <v>507</v>
      </c>
      <c r="I407" s="10"/>
      <c r="J407" s="9"/>
      <c r="K407" s="9"/>
      <c r="L407" s="11">
        <v>-496.8</v>
      </c>
      <c r="M407" s="11">
        <v>0</v>
      </c>
      <c r="N407" s="11">
        <v>-496.8</v>
      </c>
      <c r="O407" s="11">
        <v>-496.8</v>
      </c>
      <c r="P407" s="9"/>
      <c r="Q407" s="11">
        <v>0</v>
      </c>
      <c r="R407" s="11">
        <v>0</v>
      </c>
      <c r="S407" s="11">
        <v>0</v>
      </c>
      <c r="T407" s="11">
        <v>0</v>
      </c>
      <c r="U407" s="11">
        <v>0</v>
      </c>
      <c r="V407" s="11"/>
      <c r="W407" s="11">
        <v>-496.8</v>
      </c>
      <c r="X407" s="11"/>
      <c r="Y407" s="11"/>
      <c r="Z407" s="11"/>
      <c r="AA407" s="11"/>
      <c r="AB407" s="11">
        <v>-496.8</v>
      </c>
      <c r="AC407" s="10">
        <v>44818</v>
      </c>
      <c r="AD407" s="9" t="s">
        <v>37</v>
      </c>
      <c r="AE407" s="15"/>
    </row>
    <row r="408" spans="1:31" x14ac:dyDescent="0.25">
      <c r="A408" s="7">
        <v>3800008446</v>
      </c>
      <c r="B408" t="s">
        <v>31</v>
      </c>
      <c r="C408" t="s">
        <v>505</v>
      </c>
      <c r="D408" s="4">
        <v>45337</v>
      </c>
      <c r="E408" s="4">
        <v>45366</v>
      </c>
      <c r="F408" t="s">
        <v>508</v>
      </c>
      <c r="H408" t="s">
        <v>45</v>
      </c>
      <c r="I408" s="4">
        <v>45365</v>
      </c>
      <c r="J408" t="s">
        <v>59</v>
      </c>
      <c r="L408" s="5">
        <v>95.65</v>
      </c>
      <c r="M408" s="5">
        <v>0</v>
      </c>
      <c r="N408" s="5">
        <v>95.65</v>
      </c>
      <c r="O408" s="5">
        <v>79.709999999999994</v>
      </c>
      <c r="P408" t="s">
        <v>36</v>
      </c>
      <c r="Q408" s="5">
        <v>15.94</v>
      </c>
      <c r="R408" s="5">
        <v>0</v>
      </c>
      <c r="S408" s="5">
        <v>0</v>
      </c>
      <c r="T408" s="5">
        <v>0</v>
      </c>
      <c r="U408" s="5">
        <v>0</v>
      </c>
      <c r="V408" s="5"/>
      <c r="W408" s="5">
        <v>95.65</v>
      </c>
      <c r="X408" s="5">
        <v>95.65</v>
      </c>
      <c r="Y408" s="5"/>
      <c r="Z408" s="5"/>
      <c r="AA408" s="5"/>
      <c r="AB408" s="5"/>
      <c r="AC408" s="4"/>
      <c r="AE408" s="16"/>
    </row>
    <row r="409" spans="1:31" x14ac:dyDescent="0.25">
      <c r="A409" s="8">
        <v>3800009497</v>
      </c>
      <c r="B409" s="12" t="s">
        <v>31</v>
      </c>
      <c r="C409" s="12" t="s">
        <v>505</v>
      </c>
      <c r="D409" s="13">
        <v>45351</v>
      </c>
      <c r="E409" s="13">
        <v>45380</v>
      </c>
      <c r="F409" s="12" t="s">
        <v>509</v>
      </c>
      <c r="G409" s="12"/>
      <c r="H409" s="12" t="s">
        <v>50</v>
      </c>
      <c r="I409" s="13"/>
      <c r="J409" s="12"/>
      <c r="K409" s="12"/>
      <c r="L409" s="14">
        <v>623.65</v>
      </c>
      <c r="M409" s="14">
        <v>0</v>
      </c>
      <c r="N409" s="14">
        <v>623.65</v>
      </c>
      <c r="O409" s="14">
        <v>519.71</v>
      </c>
      <c r="P409" s="12" t="s">
        <v>36</v>
      </c>
      <c r="Q409" s="14">
        <v>103.94</v>
      </c>
      <c r="R409" s="14">
        <v>0</v>
      </c>
      <c r="S409" s="14">
        <v>0</v>
      </c>
      <c r="T409" s="14">
        <v>0</v>
      </c>
      <c r="U409" s="14">
        <v>0</v>
      </c>
      <c r="V409" s="14">
        <v>623.65</v>
      </c>
      <c r="W409" s="14"/>
      <c r="X409" s="14"/>
      <c r="Y409" s="14"/>
      <c r="Z409" s="14"/>
      <c r="AA409" s="14"/>
      <c r="AB409" s="14"/>
      <c r="AC409" s="13"/>
      <c r="AD409" s="12"/>
      <c r="AE409" s="17"/>
    </row>
    <row r="410" spans="1:31" x14ac:dyDescent="0.25">
      <c r="A410" s="22" t="s">
        <v>505</v>
      </c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4">
        <f>SUM(L407:L409)</f>
        <v>222.5</v>
      </c>
      <c r="M410" s="24">
        <f>SUM(M407:M409)</f>
        <v>0</v>
      </c>
      <c r="N410" s="24">
        <f>SUM(N407:N409)</f>
        <v>222.5</v>
      </c>
      <c r="O410" s="24">
        <f>SUM(O407:O409)</f>
        <v>102.62</v>
      </c>
      <c r="P410" s="23"/>
      <c r="Q410" s="24">
        <f>SUM(Q407:Q409)</f>
        <v>119.88</v>
      </c>
      <c r="R410" s="24">
        <f>SUM(R407:R409)</f>
        <v>0</v>
      </c>
      <c r="S410" s="23"/>
      <c r="T410" s="24">
        <f t="shared" ref="T410:AB410" si="69">SUM(T407:T409)</f>
        <v>0</v>
      </c>
      <c r="U410" s="24">
        <f t="shared" si="69"/>
        <v>0</v>
      </c>
      <c r="V410" s="24">
        <f t="shared" si="69"/>
        <v>623.65</v>
      </c>
      <c r="W410" s="24">
        <f t="shared" si="69"/>
        <v>-401.15</v>
      </c>
      <c r="X410" s="24">
        <f t="shared" si="69"/>
        <v>95.65</v>
      </c>
      <c r="Y410" s="24">
        <f t="shared" si="69"/>
        <v>0</v>
      </c>
      <c r="Z410" s="24">
        <f t="shared" si="69"/>
        <v>0</v>
      </c>
      <c r="AA410" s="24">
        <f t="shared" si="69"/>
        <v>0</v>
      </c>
      <c r="AB410" s="24">
        <f t="shared" si="69"/>
        <v>-496.8</v>
      </c>
      <c r="AC410" s="23"/>
      <c r="AD410" s="23"/>
      <c r="AE410" s="25"/>
    </row>
    <row r="412" spans="1:31" x14ac:dyDescent="0.25">
      <c r="A412" s="18">
        <v>3800009386</v>
      </c>
      <c r="B412" s="19" t="s">
        <v>31</v>
      </c>
      <c r="C412" s="19" t="s">
        <v>510</v>
      </c>
      <c r="D412" s="26">
        <v>45351</v>
      </c>
      <c r="E412" s="26">
        <v>45380</v>
      </c>
      <c r="F412" s="19" t="s">
        <v>511</v>
      </c>
      <c r="G412" s="19"/>
      <c r="H412" s="19" t="s">
        <v>50</v>
      </c>
      <c r="I412" s="26"/>
      <c r="J412" s="19"/>
      <c r="K412" s="19"/>
      <c r="L412" s="20">
        <v>588</v>
      </c>
      <c r="M412" s="20">
        <v>0</v>
      </c>
      <c r="N412" s="20">
        <v>588</v>
      </c>
      <c r="O412" s="20">
        <v>490</v>
      </c>
      <c r="P412" s="19" t="s">
        <v>36</v>
      </c>
      <c r="Q412" s="20">
        <v>98</v>
      </c>
      <c r="R412" s="20">
        <v>0</v>
      </c>
      <c r="S412" s="20">
        <v>0</v>
      </c>
      <c r="T412" s="20">
        <v>0</v>
      </c>
      <c r="U412" s="20">
        <v>0</v>
      </c>
      <c r="V412" s="20">
        <v>588</v>
      </c>
      <c r="W412" s="20"/>
      <c r="X412" s="20"/>
      <c r="Y412" s="20"/>
      <c r="Z412" s="20"/>
      <c r="AA412" s="20"/>
      <c r="AB412" s="20"/>
      <c r="AC412" s="26"/>
      <c r="AD412" s="19"/>
      <c r="AE412" s="21"/>
    </row>
    <row r="413" spans="1:31" x14ac:dyDescent="0.25">
      <c r="A413" s="22" t="s">
        <v>510</v>
      </c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4">
        <f>SUM(L412:L412)</f>
        <v>588</v>
      </c>
      <c r="M413" s="24">
        <f>SUM(M412:M412)</f>
        <v>0</v>
      </c>
      <c r="N413" s="24">
        <f>SUM(N412:N412)</f>
        <v>588</v>
      </c>
      <c r="O413" s="24">
        <f>SUM(O412:O412)</f>
        <v>490</v>
      </c>
      <c r="P413" s="23"/>
      <c r="Q413" s="24">
        <f>SUM(Q412:Q412)</f>
        <v>98</v>
      </c>
      <c r="R413" s="24">
        <f>SUM(R412:R412)</f>
        <v>0</v>
      </c>
      <c r="S413" s="23"/>
      <c r="T413" s="24">
        <f t="shared" ref="T413:AB413" si="70">SUM(T412:T412)</f>
        <v>0</v>
      </c>
      <c r="U413" s="24">
        <f t="shared" si="70"/>
        <v>0</v>
      </c>
      <c r="V413" s="24">
        <f t="shared" si="70"/>
        <v>588</v>
      </c>
      <c r="W413" s="24">
        <f t="shared" si="70"/>
        <v>0</v>
      </c>
      <c r="X413" s="24">
        <f t="shared" si="70"/>
        <v>0</v>
      </c>
      <c r="Y413" s="24">
        <f t="shared" si="70"/>
        <v>0</v>
      </c>
      <c r="Z413" s="24">
        <f t="shared" si="70"/>
        <v>0</v>
      </c>
      <c r="AA413" s="24">
        <f t="shared" si="70"/>
        <v>0</v>
      </c>
      <c r="AB413" s="24">
        <f t="shared" si="70"/>
        <v>0</v>
      </c>
      <c r="AC413" s="23"/>
      <c r="AD413" s="23"/>
      <c r="AE413" s="25"/>
    </row>
    <row r="415" spans="1:31" x14ac:dyDescent="0.25">
      <c r="A415" s="6">
        <v>3800005896</v>
      </c>
      <c r="B415" s="9" t="s">
        <v>91</v>
      </c>
      <c r="C415" s="9" t="s">
        <v>512</v>
      </c>
      <c r="D415" s="10">
        <v>45170</v>
      </c>
      <c r="E415" s="10">
        <v>45013</v>
      </c>
      <c r="F415" s="9" t="s">
        <v>513</v>
      </c>
      <c r="G415" s="9"/>
      <c r="H415" s="9" t="s">
        <v>514</v>
      </c>
      <c r="I415" s="10"/>
      <c r="J415" s="9"/>
      <c r="K415" s="9"/>
      <c r="L415" s="11">
        <v>444</v>
      </c>
      <c r="M415" s="11">
        <v>0</v>
      </c>
      <c r="N415" s="11">
        <v>444</v>
      </c>
      <c r="O415" s="11">
        <v>370</v>
      </c>
      <c r="P415" s="9"/>
      <c r="Q415" s="11">
        <v>74</v>
      </c>
      <c r="R415" s="11">
        <v>0</v>
      </c>
      <c r="S415" s="11">
        <v>0</v>
      </c>
      <c r="T415" s="11">
        <v>0</v>
      </c>
      <c r="U415" s="11">
        <v>0</v>
      </c>
      <c r="V415" s="11"/>
      <c r="W415" s="11">
        <v>444</v>
      </c>
      <c r="X415" s="11"/>
      <c r="Y415" s="11"/>
      <c r="Z415" s="11"/>
      <c r="AA415" s="11"/>
      <c r="AB415" s="11">
        <v>444</v>
      </c>
      <c r="AC415" s="10">
        <v>45303</v>
      </c>
      <c r="AD415" s="9" t="s">
        <v>515</v>
      </c>
      <c r="AE415" s="15" t="s">
        <v>516</v>
      </c>
    </row>
    <row r="416" spans="1:31" x14ac:dyDescent="0.25">
      <c r="A416" s="7">
        <v>3800005896</v>
      </c>
      <c r="B416" t="s">
        <v>91</v>
      </c>
      <c r="C416" t="s">
        <v>512</v>
      </c>
      <c r="D416" s="4">
        <v>45170</v>
      </c>
      <c r="E416" s="4">
        <v>45076</v>
      </c>
      <c r="F416" t="s">
        <v>517</v>
      </c>
      <c r="H416" t="s">
        <v>518</v>
      </c>
      <c r="I416" s="4"/>
      <c r="L416" s="5">
        <v>948</v>
      </c>
      <c r="M416" s="5">
        <v>0</v>
      </c>
      <c r="N416" s="5">
        <v>948</v>
      </c>
      <c r="O416" s="5">
        <v>790</v>
      </c>
      <c r="Q416" s="5">
        <v>158</v>
      </c>
      <c r="R416" s="5">
        <v>0</v>
      </c>
      <c r="S416" s="5">
        <v>0</v>
      </c>
      <c r="T416" s="5">
        <v>0</v>
      </c>
      <c r="U416" s="5">
        <v>0</v>
      </c>
      <c r="V416" s="5"/>
      <c r="W416" s="5">
        <v>948</v>
      </c>
      <c r="X416" s="5"/>
      <c r="Y416" s="5"/>
      <c r="Z416" s="5"/>
      <c r="AA416" s="5"/>
      <c r="AB416" s="5">
        <v>948</v>
      </c>
      <c r="AC416" s="4">
        <v>45084</v>
      </c>
      <c r="AD416" t="s">
        <v>37</v>
      </c>
      <c r="AE416" s="16"/>
    </row>
    <row r="417" spans="1:31" x14ac:dyDescent="0.25">
      <c r="A417" s="8">
        <v>3800005896</v>
      </c>
      <c r="B417" s="12" t="s">
        <v>91</v>
      </c>
      <c r="C417" s="12" t="s">
        <v>512</v>
      </c>
      <c r="D417" s="13">
        <v>45170</v>
      </c>
      <c r="E417" s="13">
        <v>45046</v>
      </c>
      <c r="F417" s="12" t="s">
        <v>519</v>
      </c>
      <c r="G417" s="12"/>
      <c r="H417" s="12" t="s">
        <v>520</v>
      </c>
      <c r="I417" s="13"/>
      <c r="J417" s="12"/>
      <c r="K417" s="12"/>
      <c r="L417" s="14">
        <v>276</v>
      </c>
      <c r="M417" s="14">
        <v>0</v>
      </c>
      <c r="N417" s="14">
        <v>276</v>
      </c>
      <c r="O417" s="14">
        <v>230</v>
      </c>
      <c r="P417" s="12"/>
      <c r="Q417" s="14">
        <v>46</v>
      </c>
      <c r="R417" s="14">
        <v>0</v>
      </c>
      <c r="S417" s="14">
        <v>0</v>
      </c>
      <c r="T417" s="14">
        <v>0</v>
      </c>
      <c r="U417" s="14">
        <v>0</v>
      </c>
      <c r="V417" s="14"/>
      <c r="W417" s="14">
        <v>276</v>
      </c>
      <c r="X417" s="14"/>
      <c r="Y417" s="14"/>
      <c r="Z417" s="14"/>
      <c r="AA417" s="14"/>
      <c r="AB417" s="14">
        <v>276</v>
      </c>
      <c r="AC417" s="13">
        <v>45016</v>
      </c>
      <c r="AD417" s="12" t="s">
        <v>160</v>
      </c>
      <c r="AE417" s="17" t="s">
        <v>521</v>
      </c>
    </row>
    <row r="418" spans="1:31" x14ac:dyDescent="0.25">
      <c r="A418" s="22" t="s">
        <v>512</v>
      </c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4">
        <f>SUM(L415:L417)</f>
        <v>1668</v>
      </c>
      <c r="M418" s="24">
        <f>SUM(M415:M417)</f>
        <v>0</v>
      </c>
      <c r="N418" s="24">
        <f>SUM(N415:N417)</f>
        <v>1668</v>
      </c>
      <c r="O418" s="24">
        <f>SUM(O415:O417)</f>
        <v>1390</v>
      </c>
      <c r="P418" s="23"/>
      <c r="Q418" s="24">
        <f>SUM(Q415:Q417)</f>
        <v>278</v>
      </c>
      <c r="R418" s="24">
        <f>SUM(R415:R417)</f>
        <v>0</v>
      </c>
      <c r="S418" s="23"/>
      <c r="T418" s="24">
        <f t="shared" ref="T418:AB418" si="71">SUM(T415:T417)</f>
        <v>0</v>
      </c>
      <c r="U418" s="24">
        <f t="shared" si="71"/>
        <v>0</v>
      </c>
      <c r="V418" s="24">
        <f t="shared" si="71"/>
        <v>0</v>
      </c>
      <c r="W418" s="24">
        <f t="shared" si="71"/>
        <v>1668</v>
      </c>
      <c r="X418" s="24">
        <f t="shared" si="71"/>
        <v>0</v>
      </c>
      <c r="Y418" s="24">
        <f t="shared" si="71"/>
        <v>0</v>
      </c>
      <c r="Z418" s="24">
        <f t="shared" si="71"/>
        <v>0</v>
      </c>
      <c r="AA418" s="24">
        <f t="shared" si="71"/>
        <v>0</v>
      </c>
      <c r="AB418" s="24">
        <f t="shared" si="71"/>
        <v>1668</v>
      </c>
      <c r="AC418" s="23"/>
      <c r="AD418" s="23"/>
      <c r="AE418" s="25"/>
    </row>
    <row r="420" spans="1:31" x14ac:dyDescent="0.25">
      <c r="A420" s="18">
        <v>3800007826</v>
      </c>
      <c r="B420" s="19" t="s">
        <v>31</v>
      </c>
      <c r="C420" s="19" t="s">
        <v>522</v>
      </c>
      <c r="D420" s="26">
        <v>45322</v>
      </c>
      <c r="E420" s="26">
        <v>45351</v>
      </c>
      <c r="F420" s="19" t="s">
        <v>523</v>
      </c>
      <c r="G420" s="19"/>
      <c r="H420" s="19" t="s">
        <v>42</v>
      </c>
      <c r="I420" s="26">
        <v>45358</v>
      </c>
      <c r="J420" s="19" t="s">
        <v>48</v>
      </c>
      <c r="K420" s="19"/>
      <c r="L420" s="20">
        <v>180</v>
      </c>
      <c r="M420" s="20">
        <v>0</v>
      </c>
      <c r="N420" s="20">
        <v>180</v>
      </c>
      <c r="O420" s="20">
        <v>150</v>
      </c>
      <c r="P420" s="19" t="s">
        <v>36</v>
      </c>
      <c r="Q420" s="20">
        <v>30</v>
      </c>
      <c r="R420" s="20">
        <v>0</v>
      </c>
      <c r="S420" s="20">
        <v>0</v>
      </c>
      <c r="T420" s="20">
        <v>0</v>
      </c>
      <c r="U420" s="20">
        <v>0</v>
      </c>
      <c r="V420" s="20"/>
      <c r="W420" s="20">
        <v>180</v>
      </c>
      <c r="X420" s="20">
        <v>180</v>
      </c>
      <c r="Y420" s="20"/>
      <c r="Z420" s="20"/>
      <c r="AA420" s="20"/>
      <c r="AB420" s="20"/>
      <c r="AC420" s="26">
        <v>45351</v>
      </c>
      <c r="AD420" s="19" t="s">
        <v>37</v>
      </c>
      <c r="AE420" s="21"/>
    </row>
    <row r="421" spans="1:31" x14ac:dyDescent="0.25">
      <c r="A421" s="22" t="s">
        <v>522</v>
      </c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4">
        <f>SUM(L420:L420)</f>
        <v>180</v>
      </c>
      <c r="M421" s="24">
        <f>SUM(M420:M420)</f>
        <v>0</v>
      </c>
      <c r="N421" s="24">
        <f>SUM(N420:N420)</f>
        <v>180</v>
      </c>
      <c r="O421" s="24">
        <f>SUM(O420:O420)</f>
        <v>150</v>
      </c>
      <c r="P421" s="23"/>
      <c r="Q421" s="24">
        <f>SUM(Q420:Q420)</f>
        <v>30</v>
      </c>
      <c r="R421" s="24">
        <f>SUM(R420:R420)</f>
        <v>0</v>
      </c>
      <c r="S421" s="23"/>
      <c r="T421" s="24">
        <f t="shared" ref="T421:AB421" si="72">SUM(T420:T420)</f>
        <v>0</v>
      </c>
      <c r="U421" s="24">
        <f t="shared" si="72"/>
        <v>0</v>
      </c>
      <c r="V421" s="24">
        <f t="shared" si="72"/>
        <v>0</v>
      </c>
      <c r="W421" s="24">
        <f t="shared" si="72"/>
        <v>180</v>
      </c>
      <c r="X421" s="24">
        <f t="shared" si="72"/>
        <v>180</v>
      </c>
      <c r="Y421" s="24">
        <f t="shared" si="72"/>
        <v>0</v>
      </c>
      <c r="Z421" s="24">
        <f t="shared" si="72"/>
        <v>0</v>
      </c>
      <c r="AA421" s="24">
        <f t="shared" si="72"/>
        <v>0</v>
      </c>
      <c r="AB421" s="24">
        <f t="shared" si="72"/>
        <v>0</v>
      </c>
      <c r="AC421" s="23"/>
      <c r="AD421" s="23"/>
      <c r="AE421" s="25"/>
    </row>
    <row r="423" spans="1:31" x14ac:dyDescent="0.25">
      <c r="A423" s="6">
        <v>3800007827</v>
      </c>
      <c r="B423" s="9" t="s">
        <v>31</v>
      </c>
      <c r="C423" s="9" t="s">
        <v>524</v>
      </c>
      <c r="D423" s="10">
        <v>45322</v>
      </c>
      <c r="E423" s="10">
        <v>45351</v>
      </c>
      <c r="F423" s="9" t="s">
        <v>525</v>
      </c>
      <c r="G423" s="9"/>
      <c r="H423" s="9" t="s">
        <v>42</v>
      </c>
      <c r="I423" s="10">
        <v>45352</v>
      </c>
      <c r="J423" s="9" t="s">
        <v>169</v>
      </c>
      <c r="K423" s="9"/>
      <c r="L423" s="11">
        <v>346.8</v>
      </c>
      <c r="M423" s="11">
        <v>0</v>
      </c>
      <c r="N423" s="11">
        <v>346.8</v>
      </c>
      <c r="O423" s="11">
        <v>346.8</v>
      </c>
      <c r="P423" s="9" t="s">
        <v>36</v>
      </c>
      <c r="Q423" s="11">
        <v>0</v>
      </c>
      <c r="R423" s="11">
        <v>0</v>
      </c>
      <c r="S423" s="11">
        <v>0</v>
      </c>
      <c r="T423" s="11">
        <v>0</v>
      </c>
      <c r="U423" s="11">
        <v>0</v>
      </c>
      <c r="V423" s="11"/>
      <c r="W423" s="11">
        <v>346.8</v>
      </c>
      <c r="X423" s="11">
        <v>346.8</v>
      </c>
      <c r="Y423" s="11"/>
      <c r="Z423" s="11"/>
      <c r="AA423" s="11"/>
      <c r="AB423" s="11"/>
      <c r="AC423" s="10">
        <v>45351</v>
      </c>
      <c r="AD423" s="9" t="s">
        <v>37</v>
      </c>
      <c r="AE423" s="15"/>
    </row>
    <row r="424" spans="1:31" x14ac:dyDescent="0.25">
      <c r="A424" s="7">
        <v>3800008447</v>
      </c>
      <c r="B424" t="s">
        <v>31</v>
      </c>
      <c r="C424" t="s">
        <v>524</v>
      </c>
      <c r="D424" s="4">
        <v>45337</v>
      </c>
      <c r="E424" s="4">
        <v>45366</v>
      </c>
      <c r="F424" t="s">
        <v>526</v>
      </c>
      <c r="H424" t="s">
        <v>45</v>
      </c>
      <c r="I424" s="4">
        <v>45369</v>
      </c>
      <c r="J424" t="s">
        <v>188</v>
      </c>
      <c r="L424" s="5">
        <v>187.2</v>
      </c>
      <c r="M424" s="5">
        <v>0</v>
      </c>
      <c r="N424" s="5">
        <v>187.2</v>
      </c>
      <c r="O424" s="5">
        <v>156</v>
      </c>
      <c r="P424" t="s">
        <v>36</v>
      </c>
      <c r="Q424" s="5">
        <v>31.2</v>
      </c>
      <c r="R424" s="5">
        <v>0</v>
      </c>
      <c r="S424" s="5">
        <v>0</v>
      </c>
      <c r="T424" s="5">
        <v>0</v>
      </c>
      <c r="U424" s="5">
        <v>0</v>
      </c>
      <c r="V424" s="5"/>
      <c r="W424" s="5">
        <v>187.2</v>
      </c>
      <c r="X424" s="5">
        <v>187.2</v>
      </c>
      <c r="Y424" s="5"/>
      <c r="Z424" s="5"/>
      <c r="AA424" s="5"/>
      <c r="AB424" s="5"/>
      <c r="AC424" s="4"/>
      <c r="AE424" s="16"/>
    </row>
    <row r="425" spans="1:31" x14ac:dyDescent="0.25">
      <c r="A425" s="7">
        <v>3800008871</v>
      </c>
      <c r="B425" t="s">
        <v>31</v>
      </c>
      <c r="C425" t="s">
        <v>524</v>
      </c>
      <c r="D425" s="4">
        <v>45351</v>
      </c>
      <c r="E425" s="4">
        <v>45380</v>
      </c>
      <c r="F425" t="s">
        <v>527</v>
      </c>
      <c r="H425" t="s">
        <v>50</v>
      </c>
      <c r="I425" s="4"/>
      <c r="L425" s="5">
        <v>450</v>
      </c>
      <c r="M425" s="5">
        <v>0</v>
      </c>
      <c r="N425" s="5">
        <v>450</v>
      </c>
      <c r="O425" s="5">
        <v>375</v>
      </c>
      <c r="P425" t="s">
        <v>36</v>
      </c>
      <c r="Q425" s="5">
        <v>75</v>
      </c>
      <c r="R425" s="5">
        <v>0</v>
      </c>
      <c r="S425" s="5">
        <v>0</v>
      </c>
      <c r="T425" s="5">
        <v>0</v>
      </c>
      <c r="U425" s="5">
        <v>0</v>
      </c>
      <c r="V425" s="5">
        <v>450</v>
      </c>
      <c r="W425" s="5"/>
      <c r="X425" s="5"/>
      <c r="Y425" s="5"/>
      <c r="Z425" s="5"/>
      <c r="AA425" s="5"/>
      <c r="AB425" s="5"/>
      <c r="AC425" s="4"/>
      <c r="AE425" s="16"/>
    </row>
    <row r="426" spans="1:31" x14ac:dyDescent="0.25">
      <c r="A426" s="8">
        <v>3800008780</v>
      </c>
      <c r="B426" s="12" t="s">
        <v>155</v>
      </c>
      <c r="C426" s="12" t="s">
        <v>524</v>
      </c>
      <c r="D426" s="13">
        <v>45351</v>
      </c>
      <c r="E426" s="13">
        <v>45351</v>
      </c>
      <c r="F426" s="12" t="s">
        <v>525</v>
      </c>
      <c r="G426" s="12"/>
      <c r="H426" s="12" t="s">
        <v>42</v>
      </c>
      <c r="I426" s="13">
        <v>45352</v>
      </c>
      <c r="J426" s="12" t="s">
        <v>169</v>
      </c>
      <c r="K426" s="12"/>
      <c r="L426" s="14">
        <v>0</v>
      </c>
      <c r="M426" s="14">
        <v>346.8</v>
      </c>
      <c r="N426" s="14">
        <v>-346.8</v>
      </c>
      <c r="O426" s="14">
        <v>-346.8</v>
      </c>
      <c r="P426" s="12"/>
      <c r="Q426" s="14">
        <v>0</v>
      </c>
      <c r="R426" s="14">
        <v>0</v>
      </c>
      <c r="S426" s="14">
        <v>0</v>
      </c>
      <c r="T426" s="14">
        <v>0</v>
      </c>
      <c r="U426" s="14">
        <v>0</v>
      </c>
      <c r="V426" s="14">
        <v>-346.8</v>
      </c>
      <c r="W426" s="14"/>
      <c r="X426" s="14"/>
      <c r="Y426" s="14"/>
      <c r="Z426" s="14"/>
      <c r="AA426" s="14"/>
      <c r="AB426" s="14"/>
      <c r="AC426" s="13">
        <v>45351</v>
      </c>
      <c r="AD426" s="12" t="s">
        <v>37</v>
      </c>
      <c r="AE426" s="17"/>
    </row>
    <row r="427" spans="1:31" x14ac:dyDescent="0.25">
      <c r="A427" s="22" t="s">
        <v>524</v>
      </c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4">
        <f>SUM(L423:L426)</f>
        <v>984</v>
      </c>
      <c r="M427" s="24">
        <f>SUM(M423:M426)</f>
        <v>346.8</v>
      </c>
      <c r="N427" s="24">
        <f>SUM(N423:N426)</f>
        <v>637.20000000000005</v>
      </c>
      <c r="O427" s="24">
        <f>SUM(O423:O426)</f>
        <v>531</v>
      </c>
      <c r="P427" s="23"/>
      <c r="Q427" s="24">
        <f>SUM(Q423:Q426)</f>
        <v>106.2</v>
      </c>
      <c r="R427" s="24">
        <f>SUM(R423:R426)</f>
        <v>0</v>
      </c>
      <c r="S427" s="23"/>
      <c r="T427" s="24">
        <f t="shared" ref="T427:AB427" si="73">SUM(T423:T426)</f>
        <v>0</v>
      </c>
      <c r="U427" s="24">
        <f t="shared" si="73"/>
        <v>0</v>
      </c>
      <c r="V427" s="24">
        <f t="shared" si="73"/>
        <v>103.19999999999999</v>
      </c>
      <c r="W427" s="24">
        <f t="shared" si="73"/>
        <v>534</v>
      </c>
      <c r="X427" s="24">
        <f t="shared" si="73"/>
        <v>534</v>
      </c>
      <c r="Y427" s="24">
        <f t="shared" si="73"/>
        <v>0</v>
      </c>
      <c r="Z427" s="24">
        <f t="shared" si="73"/>
        <v>0</v>
      </c>
      <c r="AA427" s="24">
        <f t="shared" si="73"/>
        <v>0</v>
      </c>
      <c r="AB427" s="24">
        <f t="shared" si="73"/>
        <v>0</v>
      </c>
      <c r="AC427" s="23"/>
      <c r="AD427" s="23"/>
      <c r="AE427" s="25"/>
    </row>
    <row r="429" spans="1:31" x14ac:dyDescent="0.25">
      <c r="A429" s="6">
        <v>3800007828</v>
      </c>
      <c r="B429" s="9" t="s">
        <v>31</v>
      </c>
      <c r="C429" s="9" t="s">
        <v>528</v>
      </c>
      <c r="D429" s="10">
        <v>45322</v>
      </c>
      <c r="E429" s="10">
        <v>45351</v>
      </c>
      <c r="F429" s="9" t="s">
        <v>529</v>
      </c>
      <c r="G429" s="9"/>
      <c r="H429" s="9" t="s">
        <v>42</v>
      </c>
      <c r="I429" s="10">
        <v>45358</v>
      </c>
      <c r="J429" s="9" t="s">
        <v>55</v>
      </c>
      <c r="K429" s="9"/>
      <c r="L429" s="11">
        <v>660</v>
      </c>
      <c r="M429" s="11">
        <v>0</v>
      </c>
      <c r="N429" s="11">
        <v>660</v>
      </c>
      <c r="O429" s="11">
        <v>550</v>
      </c>
      <c r="P429" s="9" t="s">
        <v>36</v>
      </c>
      <c r="Q429" s="11">
        <v>110</v>
      </c>
      <c r="R429" s="11">
        <v>0</v>
      </c>
      <c r="S429" s="11">
        <v>0</v>
      </c>
      <c r="T429" s="11">
        <v>0</v>
      </c>
      <c r="U429" s="11">
        <v>0</v>
      </c>
      <c r="V429" s="11"/>
      <c r="W429" s="11">
        <v>660</v>
      </c>
      <c r="X429" s="11">
        <v>660</v>
      </c>
      <c r="Y429" s="11"/>
      <c r="Z429" s="11"/>
      <c r="AA429" s="11"/>
      <c r="AB429" s="11"/>
      <c r="AC429" s="10">
        <v>45351</v>
      </c>
      <c r="AD429" s="9" t="s">
        <v>37</v>
      </c>
      <c r="AE429" s="15"/>
    </row>
    <row r="430" spans="1:31" x14ac:dyDescent="0.25">
      <c r="A430" s="8">
        <v>3800008872</v>
      </c>
      <c r="B430" s="12" t="s">
        <v>31</v>
      </c>
      <c r="C430" s="12" t="s">
        <v>528</v>
      </c>
      <c r="D430" s="13">
        <v>45351</v>
      </c>
      <c r="E430" s="13">
        <v>45380</v>
      </c>
      <c r="F430" s="12" t="s">
        <v>530</v>
      </c>
      <c r="G430" s="12"/>
      <c r="H430" s="12" t="s">
        <v>50</v>
      </c>
      <c r="I430" s="13"/>
      <c r="J430" s="12"/>
      <c r="K430" s="12"/>
      <c r="L430" s="14">
        <v>1260</v>
      </c>
      <c r="M430" s="14">
        <v>0</v>
      </c>
      <c r="N430" s="14">
        <v>1260</v>
      </c>
      <c r="O430" s="14">
        <v>1050</v>
      </c>
      <c r="P430" s="12" t="s">
        <v>36</v>
      </c>
      <c r="Q430" s="14">
        <v>210</v>
      </c>
      <c r="R430" s="14">
        <v>0</v>
      </c>
      <c r="S430" s="14">
        <v>0</v>
      </c>
      <c r="T430" s="14">
        <v>0</v>
      </c>
      <c r="U430" s="14">
        <v>0</v>
      </c>
      <c r="V430" s="14">
        <v>1260</v>
      </c>
      <c r="W430" s="14"/>
      <c r="X430" s="14"/>
      <c r="Y430" s="14"/>
      <c r="Z430" s="14"/>
      <c r="AA430" s="14"/>
      <c r="AB430" s="14"/>
      <c r="AC430" s="13"/>
      <c r="AD430" s="12"/>
      <c r="AE430" s="17"/>
    </row>
    <row r="431" spans="1:31" x14ac:dyDescent="0.25">
      <c r="A431" s="22" t="s">
        <v>528</v>
      </c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4">
        <f>SUM(L429:L430)</f>
        <v>1920</v>
      </c>
      <c r="M431" s="24">
        <f>SUM(M429:M430)</f>
        <v>0</v>
      </c>
      <c r="N431" s="24">
        <f>SUM(N429:N430)</f>
        <v>1920</v>
      </c>
      <c r="O431" s="24">
        <f>SUM(O429:O430)</f>
        <v>1600</v>
      </c>
      <c r="P431" s="23"/>
      <c r="Q431" s="24">
        <f>SUM(Q429:Q430)</f>
        <v>320</v>
      </c>
      <c r="R431" s="24">
        <f>SUM(R429:R430)</f>
        <v>0</v>
      </c>
      <c r="S431" s="23"/>
      <c r="T431" s="24">
        <f t="shared" ref="T431:AB431" si="74">SUM(T429:T430)</f>
        <v>0</v>
      </c>
      <c r="U431" s="24">
        <f t="shared" si="74"/>
        <v>0</v>
      </c>
      <c r="V431" s="24">
        <f t="shared" si="74"/>
        <v>1260</v>
      </c>
      <c r="W431" s="24">
        <f t="shared" si="74"/>
        <v>660</v>
      </c>
      <c r="X431" s="24">
        <f t="shared" si="74"/>
        <v>660</v>
      </c>
      <c r="Y431" s="24">
        <f t="shared" si="74"/>
        <v>0</v>
      </c>
      <c r="Z431" s="24">
        <f t="shared" si="74"/>
        <v>0</v>
      </c>
      <c r="AA431" s="24">
        <f t="shared" si="74"/>
        <v>0</v>
      </c>
      <c r="AB431" s="24">
        <f t="shared" si="74"/>
        <v>0</v>
      </c>
      <c r="AC431" s="23"/>
      <c r="AD431" s="23"/>
      <c r="AE431" s="25"/>
    </row>
    <row r="433" spans="1:31" x14ac:dyDescent="0.25">
      <c r="A433" s="6">
        <v>3800005900</v>
      </c>
      <c r="B433" s="9" t="s">
        <v>91</v>
      </c>
      <c r="C433" s="9" t="s">
        <v>531</v>
      </c>
      <c r="D433" s="10">
        <v>45170</v>
      </c>
      <c r="E433" s="10">
        <v>44934</v>
      </c>
      <c r="F433" s="9" t="s">
        <v>532</v>
      </c>
      <c r="G433" s="9"/>
      <c r="H433" s="9" t="s">
        <v>533</v>
      </c>
      <c r="I433" s="10"/>
      <c r="J433" s="9"/>
      <c r="K433" s="9"/>
      <c r="L433" s="11">
        <v>428.8</v>
      </c>
      <c r="M433" s="11">
        <v>0</v>
      </c>
      <c r="N433" s="11">
        <v>428.8</v>
      </c>
      <c r="O433" s="11">
        <v>357.33</v>
      </c>
      <c r="P433" s="9"/>
      <c r="Q433" s="11">
        <v>71.47</v>
      </c>
      <c r="R433" s="11">
        <v>0</v>
      </c>
      <c r="S433" s="11">
        <v>0</v>
      </c>
      <c r="T433" s="11">
        <v>0</v>
      </c>
      <c r="U433" s="11">
        <v>0</v>
      </c>
      <c r="V433" s="11"/>
      <c r="W433" s="11">
        <v>428.8</v>
      </c>
      <c r="X433" s="11"/>
      <c r="Y433" s="11"/>
      <c r="Z433" s="11"/>
      <c r="AA433" s="11"/>
      <c r="AB433" s="11">
        <v>428.8</v>
      </c>
      <c r="AC433" s="10">
        <v>44921</v>
      </c>
      <c r="AD433" s="9" t="s">
        <v>534</v>
      </c>
      <c r="AE433" s="15" t="s">
        <v>535</v>
      </c>
    </row>
    <row r="434" spans="1:31" x14ac:dyDescent="0.25">
      <c r="A434" s="7">
        <v>3800005900</v>
      </c>
      <c r="B434" t="s">
        <v>91</v>
      </c>
      <c r="C434" t="s">
        <v>531</v>
      </c>
      <c r="D434" s="4">
        <v>45170</v>
      </c>
      <c r="E434" s="4">
        <v>44895</v>
      </c>
      <c r="F434" t="s">
        <v>536</v>
      </c>
      <c r="H434" t="s">
        <v>537</v>
      </c>
      <c r="I434" s="4"/>
      <c r="L434" s="5">
        <v>6189.5</v>
      </c>
      <c r="M434" s="5">
        <v>0</v>
      </c>
      <c r="N434" s="5">
        <v>6189.5</v>
      </c>
      <c r="O434" s="5">
        <v>5157.92</v>
      </c>
      <c r="Q434" s="5">
        <v>1031.58</v>
      </c>
      <c r="R434" s="5">
        <v>0</v>
      </c>
      <c r="S434" s="5">
        <v>0</v>
      </c>
      <c r="T434" s="5">
        <v>0</v>
      </c>
      <c r="U434" s="5">
        <v>0</v>
      </c>
      <c r="V434" s="5"/>
      <c r="W434" s="5">
        <v>6189.5</v>
      </c>
      <c r="X434" s="5"/>
      <c r="Y434" s="5"/>
      <c r="Z434" s="5"/>
      <c r="AA434" s="5"/>
      <c r="AB434" s="5">
        <v>6189.5</v>
      </c>
      <c r="AC434" s="4">
        <v>44902</v>
      </c>
      <c r="AD434" t="s">
        <v>37</v>
      </c>
      <c r="AE434" s="16"/>
    </row>
    <row r="435" spans="1:31" x14ac:dyDescent="0.25">
      <c r="A435" s="8">
        <v>3800005900</v>
      </c>
      <c r="B435" s="12" t="s">
        <v>91</v>
      </c>
      <c r="C435" s="12" t="s">
        <v>531</v>
      </c>
      <c r="D435" s="13">
        <v>45170</v>
      </c>
      <c r="E435" s="13">
        <v>44925</v>
      </c>
      <c r="F435" s="12" t="s">
        <v>538</v>
      </c>
      <c r="G435" s="12"/>
      <c r="H435" s="12" t="s">
        <v>539</v>
      </c>
      <c r="I435" s="13"/>
      <c r="J435" s="12"/>
      <c r="K435" s="12"/>
      <c r="L435" s="14">
        <v>5237.33</v>
      </c>
      <c r="M435" s="14">
        <v>0</v>
      </c>
      <c r="N435" s="14">
        <v>5237.33</v>
      </c>
      <c r="O435" s="14">
        <v>4364.4399999999996</v>
      </c>
      <c r="P435" s="12"/>
      <c r="Q435" s="14">
        <v>872.89</v>
      </c>
      <c r="R435" s="14">
        <v>0</v>
      </c>
      <c r="S435" s="14">
        <v>0</v>
      </c>
      <c r="T435" s="14">
        <v>0</v>
      </c>
      <c r="U435" s="14">
        <v>0</v>
      </c>
      <c r="V435" s="14"/>
      <c r="W435" s="14">
        <v>5237.33</v>
      </c>
      <c r="X435" s="14"/>
      <c r="Y435" s="14"/>
      <c r="Z435" s="14"/>
      <c r="AA435" s="14"/>
      <c r="AB435" s="14">
        <v>5237.33</v>
      </c>
      <c r="AC435" s="13">
        <v>44924</v>
      </c>
      <c r="AD435" s="12" t="s">
        <v>37</v>
      </c>
      <c r="AE435" s="17"/>
    </row>
    <row r="436" spans="1:31" x14ac:dyDescent="0.25">
      <c r="A436" s="22" t="s">
        <v>531</v>
      </c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4">
        <f>SUM(L433:L435)</f>
        <v>11855.630000000001</v>
      </c>
      <c r="M436" s="24">
        <f>SUM(M433:M435)</f>
        <v>0</v>
      </c>
      <c r="N436" s="24">
        <f>SUM(N433:N435)</f>
        <v>11855.630000000001</v>
      </c>
      <c r="O436" s="24">
        <f>SUM(O433:O435)</f>
        <v>9879.6899999999987</v>
      </c>
      <c r="P436" s="23"/>
      <c r="Q436" s="24">
        <f>SUM(Q433:Q435)</f>
        <v>1975.94</v>
      </c>
      <c r="R436" s="24">
        <f>SUM(R433:R435)</f>
        <v>0</v>
      </c>
      <c r="S436" s="23"/>
      <c r="T436" s="24">
        <f t="shared" ref="T436:AB436" si="75">SUM(T433:T435)</f>
        <v>0</v>
      </c>
      <c r="U436" s="24">
        <f t="shared" si="75"/>
        <v>0</v>
      </c>
      <c r="V436" s="24">
        <f t="shared" si="75"/>
        <v>0</v>
      </c>
      <c r="W436" s="24">
        <f t="shared" si="75"/>
        <v>11855.630000000001</v>
      </c>
      <c r="X436" s="24">
        <f t="shared" si="75"/>
        <v>0</v>
      </c>
      <c r="Y436" s="24">
        <f t="shared" si="75"/>
        <v>0</v>
      </c>
      <c r="Z436" s="24">
        <f t="shared" si="75"/>
        <v>0</v>
      </c>
      <c r="AA436" s="24">
        <f t="shared" si="75"/>
        <v>0</v>
      </c>
      <c r="AB436" s="24">
        <f t="shared" si="75"/>
        <v>11855.630000000001</v>
      </c>
      <c r="AC436" s="23"/>
      <c r="AD436" s="23"/>
      <c r="AE436" s="25"/>
    </row>
    <row r="438" spans="1:31" x14ac:dyDescent="0.25">
      <c r="A438" s="18">
        <v>3800007833</v>
      </c>
      <c r="B438" s="19" t="s">
        <v>31</v>
      </c>
      <c r="C438" s="19" t="s">
        <v>540</v>
      </c>
      <c r="D438" s="26">
        <v>45322</v>
      </c>
      <c r="E438" s="26">
        <v>45351</v>
      </c>
      <c r="F438" s="19" t="s">
        <v>541</v>
      </c>
      <c r="G438" s="19"/>
      <c r="H438" s="19" t="s">
        <v>42</v>
      </c>
      <c r="I438" s="26">
        <v>45359</v>
      </c>
      <c r="J438" s="19" t="s">
        <v>43</v>
      </c>
      <c r="K438" s="19"/>
      <c r="L438" s="20">
        <v>204</v>
      </c>
      <c r="M438" s="20">
        <v>0</v>
      </c>
      <c r="N438" s="20">
        <v>204</v>
      </c>
      <c r="O438" s="20">
        <v>170</v>
      </c>
      <c r="P438" s="19" t="s">
        <v>36</v>
      </c>
      <c r="Q438" s="20">
        <v>34</v>
      </c>
      <c r="R438" s="20">
        <v>0</v>
      </c>
      <c r="S438" s="20">
        <v>0</v>
      </c>
      <c r="T438" s="20">
        <v>0</v>
      </c>
      <c r="U438" s="20">
        <v>0</v>
      </c>
      <c r="V438" s="20"/>
      <c r="W438" s="20">
        <v>204</v>
      </c>
      <c r="X438" s="20">
        <v>204</v>
      </c>
      <c r="Y438" s="20"/>
      <c r="Z438" s="20"/>
      <c r="AA438" s="20"/>
      <c r="AB438" s="20"/>
      <c r="AC438" s="26">
        <v>45351</v>
      </c>
      <c r="AD438" s="19" t="s">
        <v>37</v>
      </c>
      <c r="AE438" s="21"/>
    </row>
    <row r="439" spans="1:31" x14ac:dyDescent="0.25">
      <c r="A439" s="22" t="s">
        <v>540</v>
      </c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4">
        <f>SUM(L438:L438)</f>
        <v>204</v>
      </c>
      <c r="M439" s="24">
        <f>SUM(M438:M438)</f>
        <v>0</v>
      </c>
      <c r="N439" s="24">
        <f>SUM(N438:N438)</f>
        <v>204</v>
      </c>
      <c r="O439" s="24">
        <f>SUM(O438:O438)</f>
        <v>170</v>
      </c>
      <c r="P439" s="23"/>
      <c r="Q439" s="24">
        <f>SUM(Q438:Q438)</f>
        <v>34</v>
      </c>
      <c r="R439" s="24">
        <f>SUM(R438:R438)</f>
        <v>0</v>
      </c>
      <c r="S439" s="23"/>
      <c r="T439" s="24">
        <f t="shared" ref="T439:AB439" si="76">SUM(T438:T438)</f>
        <v>0</v>
      </c>
      <c r="U439" s="24">
        <f t="shared" si="76"/>
        <v>0</v>
      </c>
      <c r="V439" s="24">
        <f t="shared" si="76"/>
        <v>0</v>
      </c>
      <c r="W439" s="24">
        <f t="shared" si="76"/>
        <v>204</v>
      </c>
      <c r="X439" s="24">
        <f t="shared" si="76"/>
        <v>204</v>
      </c>
      <c r="Y439" s="24">
        <f t="shared" si="76"/>
        <v>0</v>
      </c>
      <c r="Z439" s="24">
        <f t="shared" si="76"/>
        <v>0</v>
      </c>
      <c r="AA439" s="24">
        <f t="shared" si="76"/>
        <v>0</v>
      </c>
      <c r="AB439" s="24">
        <f t="shared" si="76"/>
        <v>0</v>
      </c>
      <c r="AC439" s="23"/>
      <c r="AD439" s="23"/>
      <c r="AE439" s="25"/>
    </row>
    <row r="441" spans="1:31" x14ac:dyDescent="0.25">
      <c r="A441" s="6">
        <v>3700018457</v>
      </c>
      <c r="B441" s="9" t="s">
        <v>31</v>
      </c>
      <c r="C441" s="9" t="s">
        <v>542</v>
      </c>
      <c r="D441" s="10">
        <v>45194</v>
      </c>
      <c r="E441" s="10">
        <v>45224</v>
      </c>
      <c r="F441" s="9" t="s">
        <v>543</v>
      </c>
      <c r="G441" s="9"/>
      <c r="H441" s="9" t="s">
        <v>544</v>
      </c>
      <c r="I441" s="10">
        <v>45355</v>
      </c>
      <c r="J441" s="9" t="s">
        <v>35</v>
      </c>
      <c r="K441" s="9"/>
      <c r="L441" s="11">
        <v>2524.5</v>
      </c>
      <c r="M441" s="11">
        <v>0</v>
      </c>
      <c r="N441" s="11">
        <v>2524.5</v>
      </c>
      <c r="O441" s="11">
        <v>2524.5</v>
      </c>
      <c r="P441" s="9"/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1"/>
      <c r="W441" s="11">
        <v>2524.5</v>
      </c>
      <c r="X441" s="11"/>
      <c r="Y441" s="11"/>
      <c r="Z441" s="11"/>
      <c r="AA441" s="11"/>
      <c r="AB441" s="11">
        <v>2524.5</v>
      </c>
      <c r="AC441" s="10"/>
      <c r="AD441" s="9"/>
      <c r="AE441" s="15"/>
    </row>
    <row r="442" spans="1:31" x14ac:dyDescent="0.25">
      <c r="A442" s="8">
        <v>3800007112</v>
      </c>
      <c r="B442" s="12" t="s">
        <v>31</v>
      </c>
      <c r="C442" s="12" t="s">
        <v>542</v>
      </c>
      <c r="D442" s="13">
        <v>45314</v>
      </c>
      <c r="E442" s="13">
        <v>45345</v>
      </c>
      <c r="F442" s="12" t="s">
        <v>545</v>
      </c>
      <c r="G442" s="12"/>
      <c r="H442" s="12" t="s">
        <v>546</v>
      </c>
      <c r="I442" s="13">
        <v>45355</v>
      </c>
      <c r="J442" s="12" t="s">
        <v>48</v>
      </c>
      <c r="K442" s="12"/>
      <c r="L442" s="14">
        <v>0</v>
      </c>
      <c r="M442" s="14">
        <v>557.5</v>
      </c>
      <c r="N442" s="14">
        <v>-557.5</v>
      </c>
      <c r="O442" s="14">
        <v>-557.5</v>
      </c>
      <c r="P442" s="12"/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/>
      <c r="W442" s="14">
        <v>-557.5</v>
      </c>
      <c r="X442" s="14"/>
      <c r="Y442" s="14">
        <v>-557.5</v>
      </c>
      <c r="Z442" s="14"/>
      <c r="AA442" s="14"/>
      <c r="AB442" s="14"/>
      <c r="AC442" s="13"/>
      <c r="AD442" s="12"/>
      <c r="AE442" s="17"/>
    </row>
    <row r="443" spans="1:31" x14ac:dyDescent="0.25">
      <c r="A443" s="22" t="s">
        <v>542</v>
      </c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4">
        <f>SUM(L441:L442)</f>
        <v>2524.5</v>
      </c>
      <c r="M443" s="24">
        <f>SUM(M441:M442)</f>
        <v>557.5</v>
      </c>
      <c r="N443" s="24">
        <f>SUM(N441:N442)</f>
        <v>1967</v>
      </c>
      <c r="O443" s="24">
        <f>SUM(O441:O442)</f>
        <v>1967</v>
      </c>
      <c r="P443" s="23"/>
      <c r="Q443" s="24">
        <f>SUM(Q441:Q442)</f>
        <v>0</v>
      </c>
      <c r="R443" s="24">
        <f>SUM(R441:R442)</f>
        <v>0</v>
      </c>
      <c r="S443" s="23"/>
      <c r="T443" s="24">
        <f t="shared" ref="T443:AB443" si="77">SUM(T441:T442)</f>
        <v>0</v>
      </c>
      <c r="U443" s="24">
        <f t="shared" si="77"/>
        <v>0</v>
      </c>
      <c r="V443" s="24">
        <f t="shared" si="77"/>
        <v>0</v>
      </c>
      <c r="W443" s="24">
        <f t="shared" si="77"/>
        <v>1967</v>
      </c>
      <c r="X443" s="24">
        <f t="shared" si="77"/>
        <v>0</v>
      </c>
      <c r="Y443" s="24">
        <f t="shared" si="77"/>
        <v>-557.5</v>
      </c>
      <c r="Z443" s="24">
        <f t="shared" si="77"/>
        <v>0</v>
      </c>
      <c r="AA443" s="24">
        <f t="shared" si="77"/>
        <v>0</v>
      </c>
      <c r="AB443" s="24">
        <f t="shared" si="77"/>
        <v>2524.5</v>
      </c>
      <c r="AC443" s="23"/>
      <c r="AD443" s="23"/>
      <c r="AE443" s="25"/>
    </row>
    <row r="445" spans="1:31" x14ac:dyDescent="0.25">
      <c r="A445" s="18">
        <v>3800007829</v>
      </c>
      <c r="B445" s="19" t="s">
        <v>31</v>
      </c>
      <c r="C445" s="19" t="s">
        <v>547</v>
      </c>
      <c r="D445" s="26">
        <v>45322</v>
      </c>
      <c r="E445" s="26">
        <v>45351</v>
      </c>
      <c r="F445" s="19" t="s">
        <v>548</v>
      </c>
      <c r="G445" s="19"/>
      <c r="H445" s="19" t="s">
        <v>42</v>
      </c>
      <c r="I445" s="26">
        <v>45355</v>
      </c>
      <c r="J445" s="19" t="s">
        <v>35</v>
      </c>
      <c r="K445" s="19"/>
      <c r="L445" s="20">
        <v>366</v>
      </c>
      <c r="M445" s="20">
        <v>0</v>
      </c>
      <c r="N445" s="20">
        <v>366</v>
      </c>
      <c r="O445" s="20">
        <v>305</v>
      </c>
      <c r="P445" s="19" t="s">
        <v>36</v>
      </c>
      <c r="Q445" s="20">
        <v>61</v>
      </c>
      <c r="R445" s="20">
        <v>0</v>
      </c>
      <c r="S445" s="20">
        <v>0</v>
      </c>
      <c r="T445" s="20">
        <v>0</v>
      </c>
      <c r="U445" s="20">
        <v>0</v>
      </c>
      <c r="V445" s="20"/>
      <c r="W445" s="20">
        <v>366</v>
      </c>
      <c r="X445" s="20">
        <v>366</v>
      </c>
      <c r="Y445" s="20"/>
      <c r="Z445" s="20"/>
      <c r="AA445" s="20"/>
      <c r="AB445" s="20"/>
      <c r="AC445" s="26">
        <v>45351</v>
      </c>
      <c r="AD445" s="19" t="s">
        <v>37</v>
      </c>
      <c r="AE445" s="21"/>
    </row>
    <row r="446" spans="1:31" x14ac:dyDescent="0.25">
      <c r="A446" s="22" t="s">
        <v>547</v>
      </c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4">
        <f>SUM(L445:L445)</f>
        <v>366</v>
      </c>
      <c r="M446" s="24">
        <f>SUM(M445:M445)</f>
        <v>0</v>
      </c>
      <c r="N446" s="24">
        <f>SUM(N445:N445)</f>
        <v>366</v>
      </c>
      <c r="O446" s="24">
        <f>SUM(O445:O445)</f>
        <v>305</v>
      </c>
      <c r="P446" s="23"/>
      <c r="Q446" s="24">
        <f>SUM(Q445:Q445)</f>
        <v>61</v>
      </c>
      <c r="R446" s="24">
        <f>SUM(R445:R445)</f>
        <v>0</v>
      </c>
      <c r="S446" s="23"/>
      <c r="T446" s="24">
        <f t="shared" ref="T446:AB446" si="78">SUM(T445:T445)</f>
        <v>0</v>
      </c>
      <c r="U446" s="24">
        <f t="shared" si="78"/>
        <v>0</v>
      </c>
      <c r="V446" s="24">
        <f t="shared" si="78"/>
        <v>0</v>
      </c>
      <c r="W446" s="24">
        <f t="shared" si="78"/>
        <v>366</v>
      </c>
      <c r="X446" s="24">
        <f t="shared" si="78"/>
        <v>366</v>
      </c>
      <c r="Y446" s="24">
        <f t="shared" si="78"/>
        <v>0</v>
      </c>
      <c r="Z446" s="24">
        <f t="shared" si="78"/>
        <v>0</v>
      </c>
      <c r="AA446" s="24">
        <f t="shared" si="78"/>
        <v>0</v>
      </c>
      <c r="AB446" s="24">
        <f t="shared" si="78"/>
        <v>0</v>
      </c>
      <c r="AC446" s="23"/>
      <c r="AD446" s="23"/>
      <c r="AE446" s="25"/>
    </row>
    <row r="448" spans="1:31" x14ac:dyDescent="0.25">
      <c r="A448" s="6">
        <v>3800008519</v>
      </c>
      <c r="B448" s="9" t="s">
        <v>31</v>
      </c>
      <c r="C448" s="9" t="s">
        <v>549</v>
      </c>
      <c r="D448" s="10">
        <v>45338</v>
      </c>
      <c r="E448" s="10">
        <v>45367</v>
      </c>
      <c r="F448" s="9" t="s">
        <v>550</v>
      </c>
      <c r="G448" s="9"/>
      <c r="H448" s="9" t="s">
        <v>441</v>
      </c>
      <c r="I448" s="10">
        <v>45371</v>
      </c>
      <c r="J448" s="9" t="s">
        <v>433</v>
      </c>
      <c r="K448" s="9"/>
      <c r="L448" s="11">
        <v>2178</v>
      </c>
      <c r="M448" s="11">
        <v>0</v>
      </c>
      <c r="N448" s="11">
        <v>2178</v>
      </c>
      <c r="O448" s="11">
        <v>1815</v>
      </c>
      <c r="P448" s="9" t="s">
        <v>36</v>
      </c>
      <c r="Q448" s="11">
        <v>363</v>
      </c>
      <c r="R448" s="11">
        <v>0</v>
      </c>
      <c r="S448" s="11">
        <v>0</v>
      </c>
      <c r="T448" s="11">
        <v>0</v>
      </c>
      <c r="U448" s="11">
        <v>0</v>
      </c>
      <c r="V448" s="11"/>
      <c r="W448" s="11">
        <v>2178</v>
      </c>
      <c r="X448" s="11">
        <v>2178</v>
      </c>
      <c r="Y448" s="11"/>
      <c r="Z448" s="11"/>
      <c r="AA448" s="11"/>
      <c r="AB448" s="11"/>
      <c r="AC448" s="10"/>
      <c r="AD448" s="9"/>
      <c r="AE448" s="15"/>
    </row>
    <row r="449" spans="1:31" x14ac:dyDescent="0.25">
      <c r="A449" s="8">
        <v>3800008862</v>
      </c>
      <c r="B449" s="12" t="s">
        <v>31</v>
      </c>
      <c r="C449" s="12" t="s">
        <v>549</v>
      </c>
      <c r="D449" s="13">
        <v>45351</v>
      </c>
      <c r="E449" s="13">
        <v>45380</v>
      </c>
      <c r="F449" s="12" t="s">
        <v>551</v>
      </c>
      <c r="G449" s="12"/>
      <c r="H449" s="12" t="s">
        <v>50</v>
      </c>
      <c r="I449" s="13">
        <v>45363</v>
      </c>
      <c r="J449" s="12" t="s">
        <v>436</v>
      </c>
      <c r="K449" s="12"/>
      <c r="L449" s="14">
        <v>1152</v>
      </c>
      <c r="M449" s="14">
        <v>0</v>
      </c>
      <c r="N449" s="14">
        <v>1152</v>
      </c>
      <c r="O449" s="14">
        <v>960</v>
      </c>
      <c r="P449" s="12" t="s">
        <v>36</v>
      </c>
      <c r="Q449" s="14">
        <v>192</v>
      </c>
      <c r="R449" s="14">
        <v>0</v>
      </c>
      <c r="S449" s="14">
        <v>0</v>
      </c>
      <c r="T449" s="14">
        <v>0</v>
      </c>
      <c r="U449" s="14">
        <v>0</v>
      </c>
      <c r="V449" s="14">
        <v>1152</v>
      </c>
      <c r="W449" s="14"/>
      <c r="X449" s="14"/>
      <c r="Y449" s="14"/>
      <c r="Z449" s="14"/>
      <c r="AA449" s="14"/>
      <c r="AB449" s="14"/>
      <c r="AC449" s="13"/>
      <c r="AD449" s="12"/>
      <c r="AE449" s="17"/>
    </row>
    <row r="450" spans="1:31" x14ac:dyDescent="0.25">
      <c r="A450" s="22" t="s">
        <v>549</v>
      </c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4">
        <f>SUM(L448:L449)</f>
        <v>3330</v>
      </c>
      <c r="M450" s="24">
        <f>SUM(M448:M449)</f>
        <v>0</v>
      </c>
      <c r="N450" s="24">
        <f>SUM(N448:N449)</f>
        <v>3330</v>
      </c>
      <c r="O450" s="24">
        <f>SUM(O448:O449)</f>
        <v>2775</v>
      </c>
      <c r="P450" s="23"/>
      <c r="Q450" s="24">
        <f>SUM(Q448:Q449)</f>
        <v>555</v>
      </c>
      <c r="R450" s="24">
        <f>SUM(R448:R449)</f>
        <v>0</v>
      </c>
      <c r="S450" s="23"/>
      <c r="T450" s="24">
        <f t="shared" ref="T450:AB450" si="79">SUM(T448:T449)</f>
        <v>0</v>
      </c>
      <c r="U450" s="24">
        <f t="shared" si="79"/>
        <v>0</v>
      </c>
      <c r="V450" s="24">
        <f t="shared" si="79"/>
        <v>1152</v>
      </c>
      <c r="W450" s="24">
        <f t="shared" si="79"/>
        <v>2178</v>
      </c>
      <c r="X450" s="24">
        <f t="shared" si="79"/>
        <v>2178</v>
      </c>
      <c r="Y450" s="24">
        <f t="shared" si="79"/>
        <v>0</v>
      </c>
      <c r="Z450" s="24">
        <f t="shared" si="79"/>
        <v>0</v>
      </c>
      <c r="AA450" s="24">
        <f t="shared" si="79"/>
        <v>0</v>
      </c>
      <c r="AB450" s="24">
        <f t="shared" si="79"/>
        <v>0</v>
      </c>
      <c r="AC450" s="23"/>
      <c r="AD450" s="23"/>
      <c r="AE450" s="25"/>
    </row>
    <row r="452" spans="1:31" x14ac:dyDescent="0.25">
      <c r="A452" s="18">
        <v>3800007831</v>
      </c>
      <c r="B452" s="19" t="s">
        <v>31</v>
      </c>
      <c r="C452" s="19" t="s">
        <v>552</v>
      </c>
      <c r="D452" s="26">
        <v>45322</v>
      </c>
      <c r="E452" s="26">
        <v>45351</v>
      </c>
      <c r="F452" s="19" t="s">
        <v>553</v>
      </c>
      <c r="G452" s="19"/>
      <c r="H452" s="19" t="s">
        <v>42</v>
      </c>
      <c r="I452" s="26"/>
      <c r="J452" s="19"/>
      <c r="K452" s="19"/>
      <c r="L452" s="20">
        <v>792</v>
      </c>
      <c r="M452" s="20">
        <v>0</v>
      </c>
      <c r="N452" s="20">
        <v>792</v>
      </c>
      <c r="O452" s="20">
        <v>660</v>
      </c>
      <c r="P452" s="19" t="s">
        <v>36</v>
      </c>
      <c r="Q452" s="20">
        <v>132</v>
      </c>
      <c r="R452" s="20">
        <v>0</v>
      </c>
      <c r="S452" s="20">
        <v>0</v>
      </c>
      <c r="T452" s="20">
        <v>0</v>
      </c>
      <c r="U452" s="20">
        <v>0</v>
      </c>
      <c r="V452" s="20"/>
      <c r="W452" s="20">
        <v>792</v>
      </c>
      <c r="X452" s="20">
        <v>792</v>
      </c>
      <c r="Y452" s="20"/>
      <c r="Z452" s="20"/>
      <c r="AA452" s="20"/>
      <c r="AB452" s="20"/>
      <c r="AC452" s="26">
        <v>45351</v>
      </c>
      <c r="AD452" s="19" t="s">
        <v>37</v>
      </c>
      <c r="AE452" s="21"/>
    </row>
    <row r="453" spans="1:31" x14ac:dyDescent="0.25">
      <c r="A453" s="22" t="s">
        <v>552</v>
      </c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4">
        <f>SUM(L452:L452)</f>
        <v>792</v>
      </c>
      <c r="M453" s="24">
        <f>SUM(M452:M452)</f>
        <v>0</v>
      </c>
      <c r="N453" s="24">
        <f>SUM(N452:N452)</f>
        <v>792</v>
      </c>
      <c r="O453" s="24">
        <f>SUM(O452:O452)</f>
        <v>660</v>
      </c>
      <c r="P453" s="23"/>
      <c r="Q453" s="24">
        <f>SUM(Q452:Q452)</f>
        <v>132</v>
      </c>
      <c r="R453" s="24">
        <f>SUM(R452:R452)</f>
        <v>0</v>
      </c>
      <c r="S453" s="23"/>
      <c r="T453" s="24">
        <f t="shared" ref="T453:AB453" si="80">SUM(T452:T452)</f>
        <v>0</v>
      </c>
      <c r="U453" s="24">
        <f t="shared" si="80"/>
        <v>0</v>
      </c>
      <c r="V453" s="24">
        <f t="shared" si="80"/>
        <v>0</v>
      </c>
      <c r="W453" s="24">
        <f t="shared" si="80"/>
        <v>792</v>
      </c>
      <c r="X453" s="24">
        <f t="shared" si="80"/>
        <v>792</v>
      </c>
      <c r="Y453" s="24">
        <f t="shared" si="80"/>
        <v>0</v>
      </c>
      <c r="Z453" s="24">
        <f t="shared" si="80"/>
        <v>0</v>
      </c>
      <c r="AA453" s="24">
        <f t="shared" si="80"/>
        <v>0</v>
      </c>
      <c r="AB453" s="24">
        <f t="shared" si="80"/>
        <v>0</v>
      </c>
      <c r="AC453" s="23"/>
      <c r="AD453" s="23"/>
      <c r="AE453" s="25"/>
    </row>
    <row r="455" spans="1:31" x14ac:dyDescent="0.25">
      <c r="A455" s="18">
        <v>3800007830</v>
      </c>
      <c r="B455" s="19" t="s">
        <v>31</v>
      </c>
      <c r="C455" s="19" t="s">
        <v>554</v>
      </c>
      <c r="D455" s="26">
        <v>45322</v>
      </c>
      <c r="E455" s="26">
        <v>45351</v>
      </c>
      <c r="F455" s="19" t="s">
        <v>555</v>
      </c>
      <c r="G455" s="19"/>
      <c r="H455" s="19" t="s">
        <v>42</v>
      </c>
      <c r="I455" s="26">
        <v>45366</v>
      </c>
      <c r="J455" s="19" t="s">
        <v>35</v>
      </c>
      <c r="K455" s="19"/>
      <c r="L455" s="20">
        <v>288</v>
      </c>
      <c r="M455" s="20">
        <v>0</v>
      </c>
      <c r="N455" s="20">
        <v>288</v>
      </c>
      <c r="O455" s="20">
        <v>240</v>
      </c>
      <c r="P455" s="19" t="s">
        <v>36</v>
      </c>
      <c r="Q455" s="20">
        <v>48</v>
      </c>
      <c r="R455" s="20">
        <v>0</v>
      </c>
      <c r="S455" s="20">
        <v>0</v>
      </c>
      <c r="T455" s="20">
        <v>0</v>
      </c>
      <c r="U455" s="20">
        <v>0</v>
      </c>
      <c r="V455" s="20"/>
      <c r="W455" s="20">
        <v>288</v>
      </c>
      <c r="X455" s="20">
        <v>288</v>
      </c>
      <c r="Y455" s="20"/>
      <c r="Z455" s="20"/>
      <c r="AA455" s="20"/>
      <c r="AB455" s="20"/>
      <c r="AC455" s="26">
        <v>45351</v>
      </c>
      <c r="AD455" s="19" t="s">
        <v>37</v>
      </c>
      <c r="AE455" s="21"/>
    </row>
    <row r="456" spans="1:31" x14ac:dyDescent="0.25">
      <c r="A456" s="22" t="s">
        <v>554</v>
      </c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4">
        <f>SUM(L455:L455)</f>
        <v>288</v>
      </c>
      <c r="M456" s="24">
        <f>SUM(M455:M455)</f>
        <v>0</v>
      </c>
      <c r="N456" s="24">
        <f>SUM(N455:N455)</f>
        <v>288</v>
      </c>
      <c r="O456" s="24">
        <f>SUM(O455:O455)</f>
        <v>240</v>
      </c>
      <c r="P456" s="23"/>
      <c r="Q456" s="24">
        <f>SUM(Q455:Q455)</f>
        <v>48</v>
      </c>
      <c r="R456" s="24">
        <f>SUM(R455:R455)</f>
        <v>0</v>
      </c>
      <c r="S456" s="23"/>
      <c r="T456" s="24">
        <f t="shared" ref="T456:AB456" si="81">SUM(T455:T455)</f>
        <v>0</v>
      </c>
      <c r="U456" s="24">
        <f t="shared" si="81"/>
        <v>0</v>
      </c>
      <c r="V456" s="24">
        <f t="shared" si="81"/>
        <v>0</v>
      </c>
      <c r="W456" s="24">
        <f t="shared" si="81"/>
        <v>288</v>
      </c>
      <c r="X456" s="24">
        <f t="shared" si="81"/>
        <v>288</v>
      </c>
      <c r="Y456" s="24">
        <f t="shared" si="81"/>
        <v>0</v>
      </c>
      <c r="Z456" s="24">
        <f t="shared" si="81"/>
        <v>0</v>
      </c>
      <c r="AA456" s="24">
        <f t="shared" si="81"/>
        <v>0</v>
      </c>
      <c r="AB456" s="24">
        <f t="shared" si="81"/>
        <v>0</v>
      </c>
      <c r="AC456" s="23"/>
      <c r="AD456" s="23"/>
      <c r="AE456" s="25"/>
    </row>
    <row r="458" spans="1:31" x14ac:dyDescent="0.25">
      <c r="A458" s="18">
        <v>3800009496</v>
      </c>
      <c r="B458" s="19" t="s">
        <v>31</v>
      </c>
      <c r="C458" s="19" t="s">
        <v>556</v>
      </c>
      <c r="D458" s="26">
        <v>45351</v>
      </c>
      <c r="E458" s="26">
        <v>45380</v>
      </c>
      <c r="F458" s="19" t="s">
        <v>557</v>
      </c>
      <c r="G458" s="19"/>
      <c r="H458" s="19" t="s">
        <v>50</v>
      </c>
      <c r="I458" s="26"/>
      <c r="J458" s="19"/>
      <c r="K458" s="19"/>
      <c r="L458" s="20">
        <v>492</v>
      </c>
      <c r="M458" s="20">
        <v>0</v>
      </c>
      <c r="N458" s="20">
        <v>492</v>
      </c>
      <c r="O458" s="20">
        <v>410</v>
      </c>
      <c r="P458" s="19" t="s">
        <v>36</v>
      </c>
      <c r="Q458" s="20">
        <v>82</v>
      </c>
      <c r="R458" s="20">
        <v>0</v>
      </c>
      <c r="S458" s="20">
        <v>0</v>
      </c>
      <c r="T458" s="20">
        <v>0</v>
      </c>
      <c r="U458" s="20">
        <v>0</v>
      </c>
      <c r="V458" s="20">
        <v>492</v>
      </c>
      <c r="W458" s="20"/>
      <c r="X458" s="20"/>
      <c r="Y458" s="20"/>
      <c r="Z458" s="20"/>
      <c r="AA458" s="20"/>
      <c r="AB458" s="20"/>
      <c r="AC458" s="26"/>
      <c r="AD458" s="19"/>
      <c r="AE458" s="21"/>
    </row>
    <row r="459" spans="1:31" x14ac:dyDescent="0.25">
      <c r="A459" s="22" t="s">
        <v>556</v>
      </c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4">
        <f>SUM(L458:L458)</f>
        <v>492</v>
      </c>
      <c r="M459" s="24">
        <f>SUM(M458:M458)</f>
        <v>0</v>
      </c>
      <c r="N459" s="24">
        <f>SUM(N458:N458)</f>
        <v>492</v>
      </c>
      <c r="O459" s="24">
        <f>SUM(O458:O458)</f>
        <v>410</v>
      </c>
      <c r="P459" s="23"/>
      <c r="Q459" s="24">
        <f>SUM(Q458:Q458)</f>
        <v>82</v>
      </c>
      <c r="R459" s="24">
        <f>SUM(R458:R458)</f>
        <v>0</v>
      </c>
      <c r="S459" s="23"/>
      <c r="T459" s="24">
        <f t="shared" ref="T459:AB459" si="82">SUM(T458:T458)</f>
        <v>0</v>
      </c>
      <c r="U459" s="24">
        <f t="shared" si="82"/>
        <v>0</v>
      </c>
      <c r="V459" s="24">
        <f t="shared" si="82"/>
        <v>492</v>
      </c>
      <c r="W459" s="24">
        <f t="shared" si="82"/>
        <v>0</v>
      </c>
      <c r="X459" s="24">
        <f t="shared" si="82"/>
        <v>0</v>
      </c>
      <c r="Y459" s="24">
        <f t="shared" si="82"/>
        <v>0</v>
      </c>
      <c r="Z459" s="24">
        <f t="shared" si="82"/>
        <v>0</v>
      </c>
      <c r="AA459" s="24">
        <f t="shared" si="82"/>
        <v>0</v>
      </c>
      <c r="AB459" s="24">
        <f t="shared" si="82"/>
        <v>0</v>
      </c>
      <c r="AC459" s="23"/>
      <c r="AD459" s="23"/>
      <c r="AE459" s="25"/>
    </row>
    <row r="461" spans="1:31" x14ac:dyDescent="0.25">
      <c r="A461" s="6">
        <v>3800002599</v>
      </c>
      <c r="B461" s="9" t="s">
        <v>31</v>
      </c>
      <c r="C461" s="9" t="s">
        <v>558</v>
      </c>
      <c r="D461" s="10">
        <v>45230</v>
      </c>
      <c r="E461" s="10">
        <v>45260</v>
      </c>
      <c r="F461" s="9" t="s">
        <v>559</v>
      </c>
      <c r="G461" s="9"/>
      <c r="H461" s="9" t="s">
        <v>560</v>
      </c>
      <c r="I461" s="10"/>
      <c r="J461" s="9"/>
      <c r="K461" s="9"/>
      <c r="L461" s="11">
        <v>192</v>
      </c>
      <c r="M461" s="11">
        <v>0</v>
      </c>
      <c r="N461" s="11">
        <v>192</v>
      </c>
      <c r="O461" s="11">
        <v>160</v>
      </c>
      <c r="P461" s="9" t="s">
        <v>36</v>
      </c>
      <c r="Q461" s="11">
        <v>32</v>
      </c>
      <c r="R461" s="11">
        <v>0</v>
      </c>
      <c r="S461" s="11">
        <v>0</v>
      </c>
      <c r="T461" s="11">
        <v>0</v>
      </c>
      <c r="U461" s="11">
        <v>0</v>
      </c>
      <c r="V461" s="11"/>
      <c r="W461" s="11">
        <v>192</v>
      </c>
      <c r="X461" s="11"/>
      <c r="Y461" s="11"/>
      <c r="Z461" s="11"/>
      <c r="AA461" s="11">
        <v>192</v>
      </c>
      <c r="AB461" s="11"/>
      <c r="AC461" s="10">
        <v>45268</v>
      </c>
      <c r="AD461" s="9" t="s">
        <v>37</v>
      </c>
      <c r="AE461" s="15"/>
    </row>
    <row r="462" spans="1:31" x14ac:dyDescent="0.25">
      <c r="A462" s="7">
        <v>3800004089</v>
      </c>
      <c r="B462" t="s">
        <v>31</v>
      </c>
      <c r="C462" t="s">
        <v>558</v>
      </c>
      <c r="D462" s="4">
        <v>45260</v>
      </c>
      <c r="E462" s="4">
        <v>45290</v>
      </c>
      <c r="F462" t="s">
        <v>561</v>
      </c>
      <c r="H462" t="s">
        <v>77</v>
      </c>
      <c r="I462" s="4"/>
      <c r="L462" s="5">
        <v>240</v>
      </c>
      <c r="M462" s="5">
        <v>0</v>
      </c>
      <c r="N462" s="5">
        <v>240</v>
      </c>
      <c r="O462" s="5">
        <v>200</v>
      </c>
      <c r="P462" t="s">
        <v>36</v>
      </c>
      <c r="Q462" s="5">
        <v>40</v>
      </c>
      <c r="R462" s="5">
        <v>0</v>
      </c>
      <c r="S462" s="5">
        <v>0</v>
      </c>
      <c r="T462" s="5">
        <v>0</v>
      </c>
      <c r="U462" s="5">
        <v>0</v>
      </c>
      <c r="V462" s="5"/>
      <c r="W462" s="5">
        <v>240</v>
      </c>
      <c r="X462" s="5"/>
      <c r="Y462" s="5"/>
      <c r="Z462" s="5">
        <v>240</v>
      </c>
      <c r="AA462" s="5"/>
      <c r="AB462" s="5"/>
      <c r="AC462" s="4">
        <v>45348</v>
      </c>
      <c r="AD462" t="s">
        <v>562</v>
      </c>
      <c r="AE462" s="16"/>
    </row>
    <row r="463" spans="1:31" x14ac:dyDescent="0.25">
      <c r="A463" s="8">
        <v>3800008873</v>
      </c>
      <c r="B463" s="12" t="s">
        <v>31</v>
      </c>
      <c r="C463" s="12" t="s">
        <v>558</v>
      </c>
      <c r="D463" s="13">
        <v>45351</v>
      </c>
      <c r="E463" s="13">
        <v>45380</v>
      </c>
      <c r="F463" s="12" t="s">
        <v>563</v>
      </c>
      <c r="G463" s="12"/>
      <c r="H463" s="12" t="s">
        <v>50</v>
      </c>
      <c r="I463" s="13"/>
      <c r="J463" s="12"/>
      <c r="K463" s="12"/>
      <c r="L463" s="14">
        <v>426</v>
      </c>
      <c r="M463" s="14">
        <v>0</v>
      </c>
      <c r="N463" s="14">
        <v>426</v>
      </c>
      <c r="O463" s="14">
        <v>355</v>
      </c>
      <c r="P463" s="12" t="s">
        <v>36</v>
      </c>
      <c r="Q463" s="14">
        <v>71</v>
      </c>
      <c r="R463" s="14">
        <v>0</v>
      </c>
      <c r="S463" s="14">
        <v>0</v>
      </c>
      <c r="T463" s="14">
        <v>0</v>
      </c>
      <c r="U463" s="14">
        <v>0</v>
      </c>
      <c r="V463" s="14">
        <v>426</v>
      </c>
      <c r="W463" s="14"/>
      <c r="X463" s="14"/>
      <c r="Y463" s="14"/>
      <c r="Z463" s="14"/>
      <c r="AA463" s="14"/>
      <c r="AB463" s="14"/>
      <c r="AC463" s="13"/>
      <c r="AD463" s="12"/>
      <c r="AE463" s="17"/>
    </row>
    <row r="464" spans="1:31" x14ac:dyDescent="0.25">
      <c r="A464" s="22" t="s">
        <v>558</v>
      </c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4">
        <f>SUM(L461:L463)</f>
        <v>858</v>
      </c>
      <c r="M464" s="24">
        <f>SUM(M461:M463)</f>
        <v>0</v>
      </c>
      <c r="N464" s="24">
        <f>SUM(N461:N463)</f>
        <v>858</v>
      </c>
      <c r="O464" s="24">
        <f>SUM(O461:O463)</f>
        <v>715</v>
      </c>
      <c r="P464" s="23"/>
      <c r="Q464" s="24">
        <f>SUM(Q461:Q463)</f>
        <v>143</v>
      </c>
      <c r="R464" s="24">
        <f>SUM(R461:R463)</f>
        <v>0</v>
      </c>
      <c r="S464" s="23"/>
      <c r="T464" s="24">
        <f t="shared" ref="T464:AB464" si="83">SUM(T461:T463)</f>
        <v>0</v>
      </c>
      <c r="U464" s="24">
        <f t="shared" si="83"/>
        <v>0</v>
      </c>
      <c r="V464" s="24">
        <f t="shared" si="83"/>
        <v>426</v>
      </c>
      <c r="W464" s="24">
        <f t="shared" si="83"/>
        <v>432</v>
      </c>
      <c r="X464" s="24">
        <f t="shared" si="83"/>
        <v>0</v>
      </c>
      <c r="Y464" s="24">
        <f t="shared" si="83"/>
        <v>0</v>
      </c>
      <c r="Z464" s="24">
        <f t="shared" si="83"/>
        <v>240</v>
      </c>
      <c r="AA464" s="24">
        <f t="shared" si="83"/>
        <v>192</v>
      </c>
      <c r="AB464" s="24">
        <f t="shared" si="83"/>
        <v>0</v>
      </c>
      <c r="AC464" s="23"/>
      <c r="AD464" s="23"/>
      <c r="AE464" s="25"/>
    </row>
    <row r="466" spans="1:31" x14ac:dyDescent="0.25">
      <c r="A466" s="18">
        <v>3800007832</v>
      </c>
      <c r="B466" s="19" t="s">
        <v>31</v>
      </c>
      <c r="C466" s="19" t="s">
        <v>564</v>
      </c>
      <c r="D466" s="26">
        <v>45322</v>
      </c>
      <c r="E466" s="26">
        <v>45351</v>
      </c>
      <c r="F466" s="19" t="s">
        <v>565</v>
      </c>
      <c r="G466" s="19"/>
      <c r="H466" s="19" t="s">
        <v>42</v>
      </c>
      <c r="I466" s="26"/>
      <c r="J466" s="19"/>
      <c r="K466" s="19"/>
      <c r="L466" s="20">
        <v>180</v>
      </c>
      <c r="M466" s="20">
        <v>0</v>
      </c>
      <c r="N466" s="20">
        <v>180</v>
      </c>
      <c r="O466" s="20">
        <v>150</v>
      </c>
      <c r="P466" s="19" t="s">
        <v>36</v>
      </c>
      <c r="Q466" s="20">
        <v>30</v>
      </c>
      <c r="R466" s="20">
        <v>0</v>
      </c>
      <c r="S466" s="20">
        <v>0</v>
      </c>
      <c r="T466" s="20">
        <v>0</v>
      </c>
      <c r="U466" s="20">
        <v>0</v>
      </c>
      <c r="V466" s="20"/>
      <c r="W466" s="20">
        <v>180</v>
      </c>
      <c r="X466" s="20">
        <v>180</v>
      </c>
      <c r="Y466" s="20"/>
      <c r="Z466" s="20"/>
      <c r="AA466" s="20"/>
      <c r="AB466" s="20"/>
      <c r="AC466" s="26">
        <v>45359</v>
      </c>
      <c r="AD466" s="19" t="s">
        <v>37</v>
      </c>
      <c r="AE466" s="21"/>
    </row>
    <row r="467" spans="1:31" x14ac:dyDescent="0.25">
      <c r="A467" s="22" t="s">
        <v>564</v>
      </c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4">
        <f>SUM(L466:L466)</f>
        <v>180</v>
      </c>
      <c r="M467" s="24">
        <f>SUM(M466:M466)</f>
        <v>0</v>
      </c>
      <c r="N467" s="24">
        <f>SUM(N466:N466)</f>
        <v>180</v>
      </c>
      <c r="O467" s="24">
        <f>SUM(O466:O466)</f>
        <v>150</v>
      </c>
      <c r="P467" s="23"/>
      <c r="Q467" s="24">
        <f>SUM(Q466:Q466)</f>
        <v>30</v>
      </c>
      <c r="R467" s="24">
        <f>SUM(R466:R466)</f>
        <v>0</v>
      </c>
      <c r="S467" s="23"/>
      <c r="T467" s="24">
        <f t="shared" ref="T467:AB467" si="84">SUM(T466:T466)</f>
        <v>0</v>
      </c>
      <c r="U467" s="24">
        <f t="shared" si="84"/>
        <v>0</v>
      </c>
      <c r="V467" s="24">
        <f t="shared" si="84"/>
        <v>0</v>
      </c>
      <c r="W467" s="24">
        <f t="shared" si="84"/>
        <v>180</v>
      </c>
      <c r="X467" s="24">
        <f t="shared" si="84"/>
        <v>180</v>
      </c>
      <c r="Y467" s="24">
        <f t="shared" si="84"/>
        <v>0</v>
      </c>
      <c r="Z467" s="24">
        <f t="shared" si="84"/>
        <v>0</v>
      </c>
      <c r="AA467" s="24">
        <f t="shared" si="84"/>
        <v>0</v>
      </c>
      <c r="AB467" s="24">
        <f t="shared" si="84"/>
        <v>0</v>
      </c>
      <c r="AC467" s="23"/>
      <c r="AD467" s="23"/>
      <c r="AE467" s="25"/>
    </row>
    <row r="469" spans="1:31" x14ac:dyDescent="0.25">
      <c r="A469" s="6">
        <v>3800007942</v>
      </c>
      <c r="B469" s="9" t="s">
        <v>31</v>
      </c>
      <c r="C469" s="9" t="s">
        <v>566</v>
      </c>
      <c r="D469" s="10">
        <v>45322</v>
      </c>
      <c r="E469" s="10">
        <v>45351</v>
      </c>
      <c r="F469" s="9" t="s">
        <v>567</v>
      </c>
      <c r="G469" s="9"/>
      <c r="H469" s="9" t="s">
        <v>42</v>
      </c>
      <c r="I469" s="10">
        <v>45355</v>
      </c>
      <c r="J469" s="9" t="s">
        <v>180</v>
      </c>
      <c r="K469" s="9"/>
      <c r="L469" s="11">
        <v>7604.53</v>
      </c>
      <c r="M469" s="11">
        <v>0</v>
      </c>
      <c r="N469" s="11">
        <v>7604.53</v>
      </c>
      <c r="O469" s="11">
        <v>6337.11</v>
      </c>
      <c r="P469" s="9" t="s">
        <v>36</v>
      </c>
      <c r="Q469" s="11">
        <v>1267.42</v>
      </c>
      <c r="R469" s="11">
        <v>0</v>
      </c>
      <c r="S469" s="11">
        <v>0</v>
      </c>
      <c r="T469" s="11">
        <v>0</v>
      </c>
      <c r="U469" s="11">
        <v>0</v>
      </c>
      <c r="V469" s="11"/>
      <c r="W469" s="11">
        <v>7604.53</v>
      </c>
      <c r="X469" s="11">
        <v>7604.53</v>
      </c>
      <c r="Y469" s="11"/>
      <c r="Z469" s="11"/>
      <c r="AA469" s="11"/>
      <c r="AB469" s="11"/>
      <c r="AC469" s="10">
        <v>45351</v>
      </c>
      <c r="AD469" s="9" t="s">
        <v>37</v>
      </c>
      <c r="AE469" s="15"/>
    </row>
    <row r="470" spans="1:31" x14ac:dyDescent="0.25">
      <c r="A470" s="7">
        <v>3800008472</v>
      </c>
      <c r="B470" t="s">
        <v>31</v>
      </c>
      <c r="C470" t="s">
        <v>566</v>
      </c>
      <c r="D470" s="4">
        <v>45337</v>
      </c>
      <c r="E470" s="4">
        <v>45366</v>
      </c>
      <c r="F470" t="s">
        <v>568</v>
      </c>
      <c r="H470" t="s">
        <v>45</v>
      </c>
      <c r="I470" s="4">
        <v>45369</v>
      </c>
      <c r="J470" t="s">
        <v>72</v>
      </c>
      <c r="L470" s="5">
        <v>4317.88</v>
      </c>
      <c r="M470" s="5">
        <v>0</v>
      </c>
      <c r="N470" s="5">
        <v>4317.88</v>
      </c>
      <c r="O470" s="5">
        <v>3598.23</v>
      </c>
      <c r="P470" t="s">
        <v>36</v>
      </c>
      <c r="Q470" s="5">
        <v>719.65</v>
      </c>
      <c r="R470" s="5">
        <v>0</v>
      </c>
      <c r="S470" s="5">
        <v>0</v>
      </c>
      <c r="T470" s="5">
        <v>0</v>
      </c>
      <c r="U470" s="5">
        <v>0</v>
      </c>
      <c r="V470" s="5"/>
      <c r="W470" s="5">
        <v>4317.88</v>
      </c>
      <c r="X470" s="5">
        <v>4317.88</v>
      </c>
      <c r="Y470" s="5"/>
      <c r="Z470" s="5"/>
      <c r="AA470" s="5"/>
      <c r="AB470" s="5"/>
      <c r="AC470" s="4"/>
      <c r="AE470" s="16"/>
    </row>
    <row r="471" spans="1:31" x14ac:dyDescent="0.25">
      <c r="A471" s="8">
        <v>3800009487</v>
      </c>
      <c r="B471" s="12" t="s">
        <v>31</v>
      </c>
      <c r="C471" s="12" t="s">
        <v>566</v>
      </c>
      <c r="D471" s="13">
        <v>45351</v>
      </c>
      <c r="E471" s="13">
        <v>45380</v>
      </c>
      <c r="F471" s="12" t="s">
        <v>569</v>
      </c>
      <c r="G471" s="12"/>
      <c r="H471" s="12" t="s">
        <v>50</v>
      </c>
      <c r="I471" s="13"/>
      <c r="J471" s="12"/>
      <c r="K471" s="12"/>
      <c r="L471" s="14">
        <v>11442.95</v>
      </c>
      <c r="M471" s="14">
        <v>0</v>
      </c>
      <c r="N471" s="14">
        <v>11442.95</v>
      </c>
      <c r="O471" s="14">
        <v>9535.7900000000009</v>
      </c>
      <c r="P471" s="12" t="s">
        <v>36</v>
      </c>
      <c r="Q471" s="14">
        <v>1907.16</v>
      </c>
      <c r="R471" s="14">
        <v>0</v>
      </c>
      <c r="S471" s="14">
        <v>0</v>
      </c>
      <c r="T471" s="14">
        <v>0</v>
      </c>
      <c r="U471" s="14">
        <v>0</v>
      </c>
      <c r="V471" s="14">
        <v>11442.95</v>
      </c>
      <c r="W471" s="14"/>
      <c r="X471" s="14"/>
      <c r="Y471" s="14"/>
      <c r="Z471" s="14"/>
      <c r="AA471" s="14"/>
      <c r="AB471" s="14"/>
      <c r="AC471" s="13"/>
      <c r="AD471" s="12"/>
      <c r="AE471" s="17"/>
    </row>
    <row r="472" spans="1:31" x14ac:dyDescent="0.25">
      <c r="A472" s="22" t="s">
        <v>566</v>
      </c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4">
        <f>SUM(L469:L471)</f>
        <v>23365.360000000001</v>
      </c>
      <c r="M472" s="24">
        <f>SUM(M469:M471)</f>
        <v>0</v>
      </c>
      <c r="N472" s="24">
        <f>SUM(N469:N471)</f>
        <v>23365.360000000001</v>
      </c>
      <c r="O472" s="24">
        <f>SUM(O469:O471)</f>
        <v>19471.13</v>
      </c>
      <c r="P472" s="23"/>
      <c r="Q472" s="24">
        <f>SUM(Q469:Q471)</f>
        <v>3894.2300000000005</v>
      </c>
      <c r="R472" s="24">
        <f>SUM(R469:R471)</f>
        <v>0</v>
      </c>
      <c r="S472" s="23"/>
      <c r="T472" s="24">
        <f t="shared" ref="T472:AB472" si="85">SUM(T469:T471)</f>
        <v>0</v>
      </c>
      <c r="U472" s="24">
        <f t="shared" si="85"/>
        <v>0</v>
      </c>
      <c r="V472" s="24">
        <f t="shared" si="85"/>
        <v>11442.95</v>
      </c>
      <c r="W472" s="24">
        <f t="shared" si="85"/>
        <v>11922.41</v>
      </c>
      <c r="X472" s="24">
        <f t="shared" si="85"/>
        <v>11922.41</v>
      </c>
      <c r="Y472" s="24">
        <f t="shared" si="85"/>
        <v>0</v>
      </c>
      <c r="Z472" s="24">
        <f t="shared" si="85"/>
        <v>0</v>
      </c>
      <c r="AA472" s="24">
        <f t="shared" si="85"/>
        <v>0</v>
      </c>
      <c r="AB472" s="24">
        <f t="shared" si="85"/>
        <v>0</v>
      </c>
      <c r="AC472" s="23"/>
      <c r="AD472" s="23"/>
      <c r="AE472" s="25"/>
    </row>
    <row r="474" spans="1:31" x14ac:dyDescent="0.25">
      <c r="A474" s="6">
        <v>3800007825</v>
      </c>
      <c r="B474" s="9" t="s">
        <v>31</v>
      </c>
      <c r="C474" s="9" t="s">
        <v>570</v>
      </c>
      <c r="D474" s="10">
        <v>45322</v>
      </c>
      <c r="E474" s="10">
        <v>45351</v>
      </c>
      <c r="F474" s="9" t="s">
        <v>571</v>
      </c>
      <c r="G474" s="9"/>
      <c r="H474" s="9" t="s">
        <v>42</v>
      </c>
      <c r="I474" s="10">
        <v>45356</v>
      </c>
      <c r="J474" s="9" t="s">
        <v>81</v>
      </c>
      <c r="K474" s="9"/>
      <c r="L474" s="11">
        <v>204.67</v>
      </c>
      <c r="M474" s="11">
        <v>0</v>
      </c>
      <c r="N474" s="11">
        <v>204.67</v>
      </c>
      <c r="O474" s="11">
        <v>170.56</v>
      </c>
      <c r="P474" s="9" t="s">
        <v>36</v>
      </c>
      <c r="Q474" s="11">
        <v>34.11</v>
      </c>
      <c r="R474" s="11">
        <v>0</v>
      </c>
      <c r="S474" s="11">
        <v>0</v>
      </c>
      <c r="T474" s="11">
        <v>0</v>
      </c>
      <c r="U474" s="11">
        <v>0</v>
      </c>
      <c r="V474" s="11"/>
      <c r="W474" s="11">
        <v>204.67</v>
      </c>
      <c r="X474" s="11">
        <v>204.67</v>
      </c>
      <c r="Y474" s="11"/>
      <c r="Z474" s="11"/>
      <c r="AA474" s="11"/>
      <c r="AB474" s="11"/>
      <c r="AC474" s="10">
        <v>45351</v>
      </c>
      <c r="AD474" s="9" t="s">
        <v>37</v>
      </c>
      <c r="AE474" s="15"/>
    </row>
    <row r="475" spans="1:31" x14ac:dyDescent="0.25">
      <c r="A475" s="8">
        <v>3800008868</v>
      </c>
      <c r="B475" s="12" t="s">
        <v>31</v>
      </c>
      <c r="C475" s="12" t="s">
        <v>570</v>
      </c>
      <c r="D475" s="13">
        <v>45351</v>
      </c>
      <c r="E475" s="13">
        <v>45380</v>
      </c>
      <c r="F475" s="12" t="s">
        <v>572</v>
      </c>
      <c r="G475" s="12"/>
      <c r="H475" s="12" t="s">
        <v>50</v>
      </c>
      <c r="I475" s="13"/>
      <c r="J475" s="12"/>
      <c r="K475" s="12"/>
      <c r="L475" s="14">
        <v>243.77</v>
      </c>
      <c r="M475" s="14">
        <v>0</v>
      </c>
      <c r="N475" s="14">
        <v>243.77</v>
      </c>
      <c r="O475" s="14">
        <v>203.14</v>
      </c>
      <c r="P475" s="12" t="s">
        <v>36</v>
      </c>
      <c r="Q475" s="14">
        <v>40.630000000000003</v>
      </c>
      <c r="R475" s="14">
        <v>0</v>
      </c>
      <c r="S475" s="14">
        <v>0</v>
      </c>
      <c r="T475" s="14">
        <v>0</v>
      </c>
      <c r="U475" s="14">
        <v>0</v>
      </c>
      <c r="V475" s="14">
        <v>243.77</v>
      </c>
      <c r="W475" s="14"/>
      <c r="X475" s="14"/>
      <c r="Y475" s="14"/>
      <c r="Z475" s="14"/>
      <c r="AA475" s="14"/>
      <c r="AB475" s="14"/>
      <c r="AC475" s="13"/>
      <c r="AD475" s="12"/>
      <c r="AE475" s="17"/>
    </row>
    <row r="476" spans="1:31" x14ac:dyDescent="0.25">
      <c r="A476" s="22" t="s">
        <v>570</v>
      </c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4">
        <f>SUM(L474:L475)</f>
        <v>448.44</v>
      </c>
      <c r="M476" s="24">
        <f>SUM(M474:M475)</f>
        <v>0</v>
      </c>
      <c r="N476" s="24">
        <f>SUM(N474:N475)</f>
        <v>448.44</v>
      </c>
      <c r="O476" s="24">
        <f>SUM(O474:O475)</f>
        <v>373.7</v>
      </c>
      <c r="P476" s="23"/>
      <c r="Q476" s="24">
        <f>SUM(Q474:Q475)</f>
        <v>74.740000000000009</v>
      </c>
      <c r="R476" s="24">
        <f>SUM(R474:R475)</f>
        <v>0</v>
      </c>
      <c r="S476" s="23"/>
      <c r="T476" s="24">
        <f t="shared" ref="T476:AB476" si="86">SUM(T474:T475)</f>
        <v>0</v>
      </c>
      <c r="U476" s="24">
        <f t="shared" si="86"/>
        <v>0</v>
      </c>
      <c r="V476" s="24">
        <f t="shared" si="86"/>
        <v>243.77</v>
      </c>
      <c r="W476" s="24">
        <f t="shared" si="86"/>
        <v>204.67</v>
      </c>
      <c r="X476" s="24">
        <f t="shared" si="86"/>
        <v>204.67</v>
      </c>
      <c r="Y476" s="24">
        <f t="shared" si="86"/>
        <v>0</v>
      </c>
      <c r="Z476" s="24">
        <f t="shared" si="86"/>
        <v>0</v>
      </c>
      <c r="AA476" s="24">
        <f t="shared" si="86"/>
        <v>0</v>
      </c>
      <c r="AB476" s="24">
        <f t="shared" si="86"/>
        <v>0</v>
      </c>
      <c r="AC476" s="23"/>
      <c r="AD476" s="23"/>
      <c r="AE476" s="25"/>
    </row>
    <row r="478" spans="1:31" x14ac:dyDescent="0.25">
      <c r="A478" s="18">
        <v>3800006387</v>
      </c>
      <c r="B478" s="19" t="s">
        <v>31</v>
      </c>
      <c r="C478" s="19" t="s">
        <v>573</v>
      </c>
      <c r="D478" s="26">
        <v>45291</v>
      </c>
      <c r="E478" s="26">
        <v>45322</v>
      </c>
      <c r="F478" s="19" t="s">
        <v>574</v>
      </c>
      <c r="G478" s="19"/>
      <c r="H478" s="19" t="s">
        <v>127</v>
      </c>
      <c r="I478" s="26">
        <v>45356</v>
      </c>
      <c r="J478" s="19" t="s">
        <v>55</v>
      </c>
      <c r="K478" s="19"/>
      <c r="L478" s="20">
        <v>1218</v>
      </c>
      <c r="M478" s="20">
        <v>0</v>
      </c>
      <c r="N478" s="20">
        <v>1218</v>
      </c>
      <c r="O478" s="20">
        <v>1015</v>
      </c>
      <c r="P478" s="19" t="s">
        <v>36</v>
      </c>
      <c r="Q478" s="20">
        <v>203</v>
      </c>
      <c r="R478" s="20">
        <v>0</v>
      </c>
      <c r="S478" s="20">
        <v>0</v>
      </c>
      <c r="T478" s="20">
        <v>0</v>
      </c>
      <c r="U478" s="20">
        <v>0</v>
      </c>
      <c r="V478" s="20"/>
      <c r="W478" s="20">
        <v>1218</v>
      </c>
      <c r="X478" s="20"/>
      <c r="Y478" s="20">
        <v>1218</v>
      </c>
      <c r="Z478" s="20"/>
      <c r="AA478" s="20"/>
      <c r="AB478" s="20"/>
      <c r="AC478" s="26">
        <v>45321</v>
      </c>
      <c r="AD478" s="19" t="s">
        <v>37</v>
      </c>
      <c r="AE478" s="21"/>
    </row>
    <row r="479" spans="1:31" x14ac:dyDescent="0.25">
      <c r="A479" s="22" t="s">
        <v>573</v>
      </c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4">
        <f>SUM(L478:L478)</f>
        <v>1218</v>
      </c>
      <c r="M479" s="24">
        <f>SUM(M478:M478)</f>
        <v>0</v>
      </c>
      <c r="N479" s="24">
        <f>SUM(N478:N478)</f>
        <v>1218</v>
      </c>
      <c r="O479" s="24">
        <f>SUM(O478:O478)</f>
        <v>1015</v>
      </c>
      <c r="P479" s="23"/>
      <c r="Q479" s="24">
        <f>SUM(Q478:Q478)</f>
        <v>203</v>
      </c>
      <c r="R479" s="24">
        <f>SUM(R478:R478)</f>
        <v>0</v>
      </c>
      <c r="S479" s="23"/>
      <c r="T479" s="24">
        <f t="shared" ref="T479:AB479" si="87">SUM(T478:T478)</f>
        <v>0</v>
      </c>
      <c r="U479" s="24">
        <f t="shared" si="87"/>
        <v>0</v>
      </c>
      <c r="V479" s="24">
        <f t="shared" si="87"/>
        <v>0</v>
      </c>
      <c r="W479" s="24">
        <f t="shared" si="87"/>
        <v>1218</v>
      </c>
      <c r="X479" s="24">
        <f t="shared" si="87"/>
        <v>0</v>
      </c>
      <c r="Y479" s="24">
        <f t="shared" si="87"/>
        <v>1218</v>
      </c>
      <c r="Z479" s="24">
        <f t="shared" si="87"/>
        <v>0</v>
      </c>
      <c r="AA479" s="24">
        <f t="shared" si="87"/>
        <v>0</v>
      </c>
      <c r="AB479" s="24">
        <f t="shared" si="87"/>
        <v>0</v>
      </c>
      <c r="AC479" s="23"/>
      <c r="AD479" s="23"/>
      <c r="AE479" s="25"/>
    </row>
    <row r="481" spans="1:31" x14ac:dyDescent="0.25">
      <c r="A481" s="18">
        <v>3800009405</v>
      </c>
      <c r="B481" s="19" t="s">
        <v>31</v>
      </c>
      <c r="C481" s="19" t="s">
        <v>575</v>
      </c>
      <c r="D481" s="26">
        <v>45351</v>
      </c>
      <c r="E481" s="26">
        <v>45380</v>
      </c>
      <c r="F481" s="19" t="s">
        <v>576</v>
      </c>
      <c r="G481" s="19"/>
      <c r="H481" s="19" t="s">
        <v>50</v>
      </c>
      <c r="I481" s="26">
        <v>45369</v>
      </c>
      <c r="J481" s="19" t="s">
        <v>35</v>
      </c>
      <c r="K481" s="19"/>
      <c r="L481" s="20">
        <v>204</v>
      </c>
      <c r="M481" s="20">
        <v>0</v>
      </c>
      <c r="N481" s="20">
        <v>204</v>
      </c>
      <c r="O481" s="20">
        <v>170</v>
      </c>
      <c r="P481" s="19" t="s">
        <v>36</v>
      </c>
      <c r="Q481" s="20">
        <v>34</v>
      </c>
      <c r="R481" s="20">
        <v>0</v>
      </c>
      <c r="S481" s="20">
        <v>0</v>
      </c>
      <c r="T481" s="20">
        <v>0</v>
      </c>
      <c r="U481" s="20">
        <v>0</v>
      </c>
      <c r="V481" s="20">
        <v>204</v>
      </c>
      <c r="W481" s="20"/>
      <c r="X481" s="20"/>
      <c r="Y481" s="20"/>
      <c r="Z481" s="20"/>
      <c r="AA481" s="20"/>
      <c r="AB481" s="20"/>
      <c r="AC481" s="26"/>
      <c r="AD481" s="19"/>
      <c r="AE481" s="21"/>
    </row>
    <row r="482" spans="1:31" x14ac:dyDescent="0.25">
      <c r="A482" s="22" t="s">
        <v>575</v>
      </c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4">
        <f>SUM(L481:L481)</f>
        <v>204</v>
      </c>
      <c r="M482" s="24">
        <f>SUM(M481:M481)</f>
        <v>0</v>
      </c>
      <c r="N482" s="24">
        <f>SUM(N481:N481)</f>
        <v>204</v>
      </c>
      <c r="O482" s="24">
        <f>SUM(O481:O481)</f>
        <v>170</v>
      </c>
      <c r="P482" s="23"/>
      <c r="Q482" s="24">
        <f>SUM(Q481:Q481)</f>
        <v>34</v>
      </c>
      <c r="R482" s="24">
        <f>SUM(R481:R481)</f>
        <v>0</v>
      </c>
      <c r="S482" s="23"/>
      <c r="T482" s="24">
        <f t="shared" ref="T482:AB482" si="88">SUM(T481:T481)</f>
        <v>0</v>
      </c>
      <c r="U482" s="24">
        <f t="shared" si="88"/>
        <v>0</v>
      </c>
      <c r="V482" s="24">
        <f t="shared" si="88"/>
        <v>204</v>
      </c>
      <c r="W482" s="24">
        <f t="shared" si="88"/>
        <v>0</v>
      </c>
      <c r="X482" s="24">
        <f t="shared" si="88"/>
        <v>0</v>
      </c>
      <c r="Y482" s="24">
        <f t="shared" si="88"/>
        <v>0</v>
      </c>
      <c r="Z482" s="24">
        <f t="shared" si="88"/>
        <v>0</v>
      </c>
      <c r="AA482" s="24">
        <f t="shared" si="88"/>
        <v>0</v>
      </c>
      <c r="AB482" s="24">
        <f t="shared" si="88"/>
        <v>0</v>
      </c>
      <c r="AC482" s="23"/>
      <c r="AD482" s="23"/>
      <c r="AE482" s="25"/>
    </row>
    <row r="484" spans="1:31" x14ac:dyDescent="0.25">
      <c r="A484" s="18">
        <v>3800007857</v>
      </c>
      <c r="B484" s="19" t="s">
        <v>31</v>
      </c>
      <c r="C484" s="19" t="s">
        <v>577</v>
      </c>
      <c r="D484" s="26">
        <v>45322</v>
      </c>
      <c r="E484" s="26">
        <v>45351</v>
      </c>
      <c r="F484" s="19" t="s">
        <v>578</v>
      </c>
      <c r="G484" s="19"/>
      <c r="H484" s="19" t="s">
        <v>42</v>
      </c>
      <c r="I484" s="26"/>
      <c r="J484" s="19"/>
      <c r="K484" s="19"/>
      <c r="L484" s="20">
        <v>228</v>
      </c>
      <c r="M484" s="20">
        <v>0</v>
      </c>
      <c r="N484" s="20">
        <v>228</v>
      </c>
      <c r="O484" s="20">
        <v>190</v>
      </c>
      <c r="P484" s="19" t="s">
        <v>36</v>
      </c>
      <c r="Q484" s="20">
        <v>38</v>
      </c>
      <c r="R484" s="20">
        <v>0</v>
      </c>
      <c r="S484" s="20">
        <v>0</v>
      </c>
      <c r="T484" s="20">
        <v>0</v>
      </c>
      <c r="U484" s="20">
        <v>0</v>
      </c>
      <c r="V484" s="20"/>
      <c r="W484" s="20">
        <v>228</v>
      </c>
      <c r="X484" s="20">
        <v>228</v>
      </c>
      <c r="Y484" s="20"/>
      <c r="Z484" s="20"/>
      <c r="AA484" s="20"/>
      <c r="AB484" s="20"/>
      <c r="AC484" s="26">
        <v>45351</v>
      </c>
      <c r="AD484" s="19" t="s">
        <v>37</v>
      </c>
      <c r="AE484" s="21"/>
    </row>
    <row r="485" spans="1:31" x14ac:dyDescent="0.25">
      <c r="A485" s="22" t="s">
        <v>577</v>
      </c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4">
        <f>SUM(L484:L484)</f>
        <v>228</v>
      </c>
      <c r="M485" s="24">
        <f>SUM(M484:M484)</f>
        <v>0</v>
      </c>
      <c r="N485" s="24">
        <f>SUM(N484:N484)</f>
        <v>228</v>
      </c>
      <c r="O485" s="24">
        <f>SUM(O484:O484)</f>
        <v>190</v>
      </c>
      <c r="P485" s="23"/>
      <c r="Q485" s="24">
        <f>SUM(Q484:Q484)</f>
        <v>38</v>
      </c>
      <c r="R485" s="24">
        <f>SUM(R484:R484)</f>
        <v>0</v>
      </c>
      <c r="S485" s="23"/>
      <c r="T485" s="24">
        <f t="shared" ref="T485:AB485" si="89">SUM(T484:T484)</f>
        <v>0</v>
      </c>
      <c r="U485" s="24">
        <f t="shared" si="89"/>
        <v>0</v>
      </c>
      <c r="V485" s="24">
        <f t="shared" si="89"/>
        <v>0</v>
      </c>
      <c r="W485" s="24">
        <f t="shared" si="89"/>
        <v>228</v>
      </c>
      <c r="X485" s="24">
        <f t="shared" si="89"/>
        <v>228</v>
      </c>
      <c r="Y485" s="24">
        <f t="shared" si="89"/>
        <v>0</v>
      </c>
      <c r="Z485" s="24">
        <f t="shared" si="89"/>
        <v>0</v>
      </c>
      <c r="AA485" s="24">
        <f t="shared" si="89"/>
        <v>0</v>
      </c>
      <c r="AB485" s="24">
        <f t="shared" si="89"/>
        <v>0</v>
      </c>
      <c r="AC485" s="23"/>
      <c r="AD485" s="23"/>
      <c r="AE485" s="25"/>
    </row>
    <row r="487" spans="1:31" x14ac:dyDescent="0.25">
      <c r="A487" s="18">
        <v>3800008866</v>
      </c>
      <c r="B487" s="19" t="s">
        <v>31</v>
      </c>
      <c r="C487" s="19" t="s">
        <v>579</v>
      </c>
      <c r="D487" s="26">
        <v>45351</v>
      </c>
      <c r="E487" s="26">
        <v>45380</v>
      </c>
      <c r="F487" s="19" t="s">
        <v>580</v>
      </c>
      <c r="G487" s="19"/>
      <c r="H487" s="19" t="s">
        <v>50</v>
      </c>
      <c r="I487" s="26"/>
      <c r="J487" s="19"/>
      <c r="K487" s="19"/>
      <c r="L487" s="20">
        <v>288</v>
      </c>
      <c r="M487" s="20">
        <v>0</v>
      </c>
      <c r="N487" s="20">
        <v>288</v>
      </c>
      <c r="O487" s="20">
        <v>240</v>
      </c>
      <c r="P487" s="19" t="s">
        <v>36</v>
      </c>
      <c r="Q487" s="20">
        <v>48</v>
      </c>
      <c r="R487" s="20">
        <v>0</v>
      </c>
      <c r="S487" s="20">
        <v>0</v>
      </c>
      <c r="T487" s="20">
        <v>0</v>
      </c>
      <c r="U487" s="20">
        <v>0</v>
      </c>
      <c r="V487" s="20">
        <v>288</v>
      </c>
      <c r="W487" s="20"/>
      <c r="X487" s="20"/>
      <c r="Y487" s="20"/>
      <c r="Z487" s="20"/>
      <c r="AA487" s="20"/>
      <c r="AB487" s="20"/>
      <c r="AC487" s="26"/>
      <c r="AD487" s="19"/>
      <c r="AE487" s="21"/>
    </row>
    <row r="488" spans="1:31" x14ac:dyDescent="0.25">
      <c r="A488" s="22" t="s">
        <v>579</v>
      </c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4">
        <f>SUM(L487:L487)</f>
        <v>288</v>
      </c>
      <c r="M488" s="24">
        <f>SUM(M487:M487)</f>
        <v>0</v>
      </c>
      <c r="N488" s="24">
        <f>SUM(N487:N487)</f>
        <v>288</v>
      </c>
      <c r="O488" s="24">
        <f>SUM(O487:O487)</f>
        <v>240</v>
      </c>
      <c r="P488" s="23"/>
      <c r="Q488" s="24">
        <f>SUM(Q487:Q487)</f>
        <v>48</v>
      </c>
      <c r="R488" s="24">
        <f>SUM(R487:R487)</f>
        <v>0</v>
      </c>
      <c r="S488" s="23"/>
      <c r="T488" s="24">
        <f t="shared" ref="T488:AB488" si="90">SUM(T487:T487)</f>
        <v>0</v>
      </c>
      <c r="U488" s="24">
        <f t="shared" si="90"/>
        <v>0</v>
      </c>
      <c r="V488" s="24">
        <f t="shared" si="90"/>
        <v>288</v>
      </c>
      <c r="W488" s="24">
        <f t="shared" si="90"/>
        <v>0</v>
      </c>
      <c r="X488" s="24">
        <f t="shared" si="90"/>
        <v>0</v>
      </c>
      <c r="Y488" s="24">
        <f t="shared" si="90"/>
        <v>0</v>
      </c>
      <c r="Z488" s="24">
        <f t="shared" si="90"/>
        <v>0</v>
      </c>
      <c r="AA488" s="24">
        <f t="shared" si="90"/>
        <v>0</v>
      </c>
      <c r="AB488" s="24">
        <f t="shared" si="90"/>
        <v>0</v>
      </c>
      <c r="AC488" s="23"/>
      <c r="AD488" s="23"/>
      <c r="AE488" s="25"/>
    </row>
    <row r="490" spans="1:31" x14ac:dyDescent="0.25">
      <c r="A490" s="6">
        <v>3800007936</v>
      </c>
      <c r="B490" s="9" t="s">
        <v>31</v>
      </c>
      <c r="C490" s="9" t="s">
        <v>581</v>
      </c>
      <c r="D490" s="10">
        <v>45322</v>
      </c>
      <c r="E490" s="10">
        <v>45351</v>
      </c>
      <c r="F490" s="9" t="s">
        <v>582</v>
      </c>
      <c r="G490" s="9"/>
      <c r="H490" s="9" t="s">
        <v>42</v>
      </c>
      <c r="I490" s="10">
        <v>45352</v>
      </c>
      <c r="J490" s="9" t="s">
        <v>57</v>
      </c>
      <c r="K490" s="9"/>
      <c r="L490" s="11">
        <v>244.09</v>
      </c>
      <c r="M490" s="11">
        <v>0</v>
      </c>
      <c r="N490" s="11">
        <v>244.09</v>
      </c>
      <c r="O490" s="11">
        <v>244.09</v>
      </c>
      <c r="P490" s="9" t="s">
        <v>36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1"/>
      <c r="W490" s="11">
        <v>244.09</v>
      </c>
      <c r="X490" s="11">
        <v>244.09</v>
      </c>
      <c r="Y490" s="11"/>
      <c r="Z490" s="11"/>
      <c r="AA490" s="11"/>
      <c r="AB490" s="11"/>
      <c r="AC490" s="10">
        <v>45351</v>
      </c>
      <c r="AD490" s="9" t="s">
        <v>37</v>
      </c>
      <c r="AE490" s="15"/>
    </row>
    <row r="491" spans="1:31" x14ac:dyDescent="0.25">
      <c r="A491" s="7">
        <v>3800008453</v>
      </c>
      <c r="B491" t="s">
        <v>31</v>
      </c>
      <c r="C491" t="s">
        <v>581</v>
      </c>
      <c r="D491" s="4">
        <v>45337</v>
      </c>
      <c r="E491" s="4">
        <v>45366</v>
      </c>
      <c r="F491" t="s">
        <v>583</v>
      </c>
      <c r="H491" t="s">
        <v>45</v>
      </c>
      <c r="I491" s="4">
        <v>45369</v>
      </c>
      <c r="J491" t="s">
        <v>59</v>
      </c>
      <c r="L491" s="5">
        <v>253.92</v>
      </c>
      <c r="M491" s="5">
        <v>0</v>
      </c>
      <c r="N491" s="5">
        <v>253.92</v>
      </c>
      <c r="O491" s="5">
        <v>211.6</v>
      </c>
      <c r="P491" t="s">
        <v>36</v>
      </c>
      <c r="Q491" s="5">
        <v>42.32</v>
      </c>
      <c r="R491" s="5">
        <v>0</v>
      </c>
      <c r="S491" s="5">
        <v>0</v>
      </c>
      <c r="T491" s="5">
        <v>0</v>
      </c>
      <c r="U491" s="5">
        <v>0</v>
      </c>
      <c r="V491" s="5"/>
      <c r="W491" s="5">
        <v>253.92</v>
      </c>
      <c r="X491" s="5">
        <v>253.92</v>
      </c>
      <c r="Y491" s="5"/>
      <c r="Z491" s="5"/>
      <c r="AA491" s="5"/>
      <c r="AB491" s="5"/>
      <c r="AC491" s="4"/>
      <c r="AE491" s="16"/>
    </row>
    <row r="492" spans="1:31" x14ac:dyDescent="0.25">
      <c r="A492" s="7">
        <v>3800008887</v>
      </c>
      <c r="B492" t="s">
        <v>31</v>
      </c>
      <c r="C492" t="s">
        <v>581</v>
      </c>
      <c r="D492" s="4">
        <v>45351</v>
      </c>
      <c r="E492" s="4">
        <v>45380</v>
      </c>
      <c r="F492" t="s">
        <v>584</v>
      </c>
      <c r="H492" t="s">
        <v>50</v>
      </c>
      <c r="I492" s="4"/>
      <c r="L492" s="5">
        <v>288.2</v>
      </c>
      <c r="M492" s="5">
        <v>0</v>
      </c>
      <c r="N492" s="5">
        <v>288.2</v>
      </c>
      <c r="O492" s="5">
        <v>240.17</v>
      </c>
      <c r="P492" t="s">
        <v>36</v>
      </c>
      <c r="Q492" s="5">
        <v>48.03</v>
      </c>
      <c r="R492" s="5">
        <v>0</v>
      </c>
      <c r="S492" s="5">
        <v>0</v>
      </c>
      <c r="T492" s="5">
        <v>0</v>
      </c>
      <c r="U492" s="5">
        <v>0</v>
      </c>
      <c r="V492" s="5">
        <v>288.2</v>
      </c>
      <c r="W492" s="5"/>
      <c r="X492" s="5"/>
      <c r="Y492" s="5"/>
      <c r="Z492" s="5"/>
      <c r="AA492" s="5"/>
      <c r="AB492" s="5"/>
      <c r="AC492" s="4"/>
      <c r="AE492" s="16"/>
    </row>
    <row r="493" spans="1:31" x14ac:dyDescent="0.25">
      <c r="A493" s="8">
        <v>3800008783</v>
      </c>
      <c r="B493" s="12" t="s">
        <v>155</v>
      </c>
      <c r="C493" s="12" t="s">
        <v>581</v>
      </c>
      <c r="D493" s="13">
        <v>45351</v>
      </c>
      <c r="E493" s="13">
        <v>45351</v>
      </c>
      <c r="F493" s="12" t="s">
        <v>582</v>
      </c>
      <c r="G493" s="12"/>
      <c r="H493" s="12" t="s">
        <v>42</v>
      </c>
      <c r="I493" s="13">
        <v>45352</v>
      </c>
      <c r="J493" s="12" t="s">
        <v>57</v>
      </c>
      <c r="K493" s="12"/>
      <c r="L493" s="14">
        <v>0</v>
      </c>
      <c r="M493" s="14">
        <v>244.09</v>
      </c>
      <c r="N493" s="14">
        <v>-244.09</v>
      </c>
      <c r="O493" s="14">
        <v>-244.09</v>
      </c>
      <c r="P493" s="12"/>
      <c r="Q493" s="14">
        <v>0</v>
      </c>
      <c r="R493" s="14">
        <v>0</v>
      </c>
      <c r="S493" s="14">
        <v>0</v>
      </c>
      <c r="T493" s="14">
        <v>0</v>
      </c>
      <c r="U493" s="14">
        <v>0</v>
      </c>
      <c r="V493" s="14">
        <v>-244.09</v>
      </c>
      <c r="W493" s="14"/>
      <c r="X493" s="14"/>
      <c r="Y493" s="14"/>
      <c r="Z493" s="14"/>
      <c r="AA493" s="14"/>
      <c r="AB493" s="14"/>
      <c r="AC493" s="13">
        <v>45351</v>
      </c>
      <c r="AD493" s="12" t="s">
        <v>37</v>
      </c>
      <c r="AE493" s="17"/>
    </row>
    <row r="494" spans="1:31" x14ac:dyDescent="0.25">
      <c r="A494" s="22" t="s">
        <v>581</v>
      </c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4">
        <f>SUM(L490:L493)</f>
        <v>786.21</v>
      </c>
      <c r="M494" s="24">
        <f>SUM(M490:M493)</f>
        <v>244.09</v>
      </c>
      <c r="N494" s="24">
        <f>SUM(N490:N493)</f>
        <v>542.12</v>
      </c>
      <c r="O494" s="24">
        <f>SUM(O490:O493)</f>
        <v>451.77</v>
      </c>
      <c r="P494" s="23"/>
      <c r="Q494" s="24">
        <f>SUM(Q490:Q493)</f>
        <v>90.35</v>
      </c>
      <c r="R494" s="24">
        <f>SUM(R490:R493)</f>
        <v>0</v>
      </c>
      <c r="S494" s="23"/>
      <c r="T494" s="24">
        <f t="shared" ref="T494:AB494" si="91">SUM(T490:T493)</f>
        <v>0</v>
      </c>
      <c r="U494" s="24">
        <f t="shared" si="91"/>
        <v>0</v>
      </c>
      <c r="V494" s="24">
        <f t="shared" si="91"/>
        <v>44.109999999999985</v>
      </c>
      <c r="W494" s="24">
        <f t="shared" si="91"/>
        <v>498.01</v>
      </c>
      <c r="X494" s="24">
        <f t="shared" si="91"/>
        <v>498.01</v>
      </c>
      <c r="Y494" s="24">
        <f t="shared" si="91"/>
        <v>0</v>
      </c>
      <c r="Z494" s="24">
        <f t="shared" si="91"/>
        <v>0</v>
      </c>
      <c r="AA494" s="24">
        <f t="shared" si="91"/>
        <v>0</v>
      </c>
      <c r="AB494" s="24">
        <f t="shared" si="91"/>
        <v>0</v>
      </c>
      <c r="AC494" s="23"/>
      <c r="AD494" s="23"/>
      <c r="AE494" s="25"/>
    </row>
    <row r="496" spans="1:31" x14ac:dyDescent="0.25">
      <c r="A496" s="6">
        <v>3800007835</v>
      </c>
      <c r="B496" s="9" t="s">
        <v>31</v>
      </c>
      <c r="C496" s="9" t="s">
        <v>585</v>
      </c>
      <c r="D496" s="10">
        <v>45322</v>
      </c>
      <c r="E496" s="10">
        <v>45351</v>
      </c>
      <c r="F496" s="9" t="s">
        <v>586</v>
      </c>
      <c r="G496" s="9"/>
      <c r="H496" s="9" t="s">
        <v>42</v>
      </c>
      <c r="I496" s="10"/>
      <c r="J496" s="9"/>
      <c r="K496" s="9"/>
      <c r="L496" s="11">
        <v>396</v>
      </c>
      <c r="M496" s="11">
        <v>0</v>
      </c>
      <c r="N496" s="11">
        <v>396</v>
      </c>
      <c r="O496" s="11">
        <v>330</v>
      </c>
      <c r="P496" s="9" t="s">
        <v>36</v>
      </c>
      <c r="Q496" s="11">
        <v>66</v>
      </c>
      <c r="R496" s="11">
        <v>0</v>
      </c>
      <c r="S496" s="11">
        <v>0</v>
      </c>
      <c r="T496" s="11">
        <v>0</v>
      </c>
      <c r="U496" s="11">
        <v>0</v>
      </c>
      <c r="V496" s="11"/>
      <c r="W496" s="11">
        <v>396</v>
      </c>
      <c r="X496" s="11">
        <v>396</v>
      </c>
      <c r="Y496" s="11"/>
      <c r="Z496" s="11"/>
      <c r="AA496" s="11"/>
      <c r="AB496" s="11"/>
      <c r="AC496" s="10">
        <v>45359</v>
      </c>
      <c r="AD496" s="9" t="s">
        <v>37</v>
      </c>
      <c r="AE496" s="15"/>
    </row>
    <row r="497" spans="1:31" x14ac:dyDescent="0.25">
      <c r="A497" s="8">
        <v>3800009387</v>
      </c>
      <c r="B497" s="12" t="s">
        <v>31</v>
      </c>
      <c r="C497" s="12" t="s">
        <v>585</v>
      </c>
      <c r="D497" s="13">
        <v>45351</v>
      </c>
      <c r="E497" s="13">
        <v>45380</v>
      </c>
      <c r="F497" s="12" t="s">
        <v>587</v>
      </c>
      <c r="G497" s="12"/>
      <c r="H497" s="12" t="s">
        <v>50</v>
      </c>
      <c r="I497" s="13"/>
      <c r="J497" s="12"/>
      <c r="K497" s="12"/>
      <c r="L497" s="14">
        <v>750</v>
      </c>
      <c r="M497" s="14">
        <v>0</v>
      </c>
      <c r="N497" s="14">
        <v>750</v>
      </c>
      <c r="O497" s="14">
        <v>625</v>
      </c>
      <c r="P497" s="12" t="s">
        <v>36</v>
      </c>
      <c r="Q497" s="14">
        <v>125</v>
      </c>
      <c r="R497" s="14">
        <v>0</v>
      </c>
      <c r="S497" s="14">
        <v>0</v>
      </c>
      <c r="T497" s="14">
        <v>0</v>
      </c>
      <c r="U497" s="14">
        <v>0</v>
      </c>
      <c r="V497" s="14">
        <v>750</v>
      </c>
      <c r="W497" s="14"/>
      <c r="X497" s="14"/>
      <c r="Y497" s="14"/>
      <c r="Z497" s="14"/>
      <c r="AA497" s="14"/>
      <c r="AB497" s="14"/>
      <c r="AC497" s="13"/>
      <c r="AD497" s="12"/>
      <c r="AE497" s="17"/>
    </row>
    <row r="498" spans="1:31" x14ac:dyDescent="0.25">
      <c r="A498" s="22" t="s">
        <v>585</v>
      </c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4">
        <f>SUM(L496:L497)</f>
        <v>1146</v>
      </c>
      <c r="M498" s="24">
        <f>SUM(M496:M497)</f>
        <v>0</v>
      </c>
      <c r="N498" s="24">
        <f>SUM(N496:N497)</f>
        <v>1146</v>
      </c>
      <c r="O498" s="24">
        <f>SUM(O496:O497)</f>
        <v>955</v>
      </c>
      <c r="P498" s="23"/>
      <c r="Q498" s="24">
        <f>SUM(Q496:Q497)</f>
        <v>191</v>
      </c>
      <c r="R498" s="24">
        <f>SUM(R496:R497)</f>
        <v>0</v>
      </c>
      <c r="S498" s="23"/>
      <c r="T498" s="24">
        <f t="shared" ref="T498:AB498" si="92">SUM(T496:T497)</f>
        <v>0</v>
      </c>
      <c r="U498" s="24">
        <f t="shared" si="92"/>
        <v>0</v>
      </c>
      <c r="V498" s="24">
        <f t="shared" si="92"/>
        <v>750</v>
      </c>
      <c r="W498" s="24">
        <f t="shared" si="92"/>
        <v>396</v>
      </c>
      <c r="X498" s="24">
        <f t="shared" si="92"/>
        <v>396</v>
      </c>
      <c r="Y498" s="24">
        <f t="shared" si="92"/>
        <v>0</v>
      </c>
      <c r="Z498" s="24">
        <f t="shared" si="92"/>
        <v>0</v>
      </c>
      <c r="AA498" s="24">
        <f t="shared" si="92"/>
        <v>0</v>
      </c>
      <c r="AB498" s="24">
        <f t="shared" si="92"/>
        <v>0</v>
      </c>
      <c r="AC498" s="23"/>
      <c r="AD498" s="23"/>
      <c r="AE498" s="25"/>
    </row>
    <row r="500" spans="1:31" x14ac:dyDescent="0.25">
      <c r="A500" s="6">
        <v>3800007836</v>
      </c>
      <c r="B500" s="9" t="s">
        <v>31</v>
      </c>
      <c r="C500" s="9" t="s">
        <v>588</v>
      </c>
      <c r="D500" s="10">
        <v>45322</v>
      </c>
      <c r="E500" s="10">
        <v>45351</v>
      </c>
      <c r="F500" s="9" t="s">
        <v>589</v>
      </c>
      <c r="G500" s="9"/>
      <c r="H500" s="9" t="s">
        <v>42</v>
      </c>
      <c r="I500" s="10">
        <v>45358</v>
      </c>
      <c r="J500" s="9" t="s">
        <v>188</v>
      </c>
      <c r="K500" s="9"/>
      <c r="L500" s="11">
        <v>192</v>
      </c>
      <c r="M500" s="11">
        <v>0</v>
      </c>
      <c r="N500" s="11">
        <v>192</v>
      </c>
      <c r="O500" s="11">
        <v>160</v>
      </c>
      <c r="P500" s="9" t="s">
        <v>36</v>
      </c>
      <c r="Q500" s="11">
        <v>32</v>
      </c>
      <c r="R500" s="11">
        <v>0</v>
      </c>
      <c r="S500" s="11">
        <v>0</v>
      </c>
      <c r="T500" s="11">
        <v>0</v>
      </c>
      <c r="U500" s="11">
        <v>0</v>
      </c>
      <c r="V500" s="11"/>
      <c r="W500" s="11">
        <v>192</v>
      </c>
      <c r="X500" s="11">
        <v>192</v>
      </c>
      <c r="Y500" s="11"/>
      <c r="Z500" s="11"/>
      <c r="AA500" s="11"/>
      <c r="AB500" s="11"/>
      <c r="AC500" s="10">
        <v>45351</v>
      </c>
      <c r="AD500" s="9" t="s">
        <v>37</v>
      </c>
      <c r="AE500" s="15"/>
    </row>
    <row r="501" spans="1:31" x14ac:dyDescent="0.25">
      <c r="A501" s="8">
        <v>3800008874</v>
      </c>
      <c r="B501" s="12" t="s">
        <v>31</v>
      </c>
      <c r="C501" s="12" t="s">
        <v>588</v>
      </c>
      <c r="D501" s="13">
        <v>45351</v>
      </c>
      <c r="E501" s="13">
        <v>45380</v>
      </c>
      <c r="F501" s="12" t="s">
        <v>590</v>
      </c>
      <c r="G501" s="12"/>
      <c r="H501" s="12" t="s">
        <v>50</v>
      </c>
      <c r="I501" s="13"/>
      <c r="J501" s="12"/>
      <c r="K501" s="12"/>
      <c r="L501" s="14">
        <v>168</v>
      </c>
      <c r="M501" s="14">
        <v>0</v>
      </c>
      <c r="N501" s="14">
        <v>168</v>
      </c>
      <c r="O501" s="14">
        <v>140</v>
      </c>
      <c r="P501" s="12" t="s">
        <v>36</v>
      </c>
      <c r="Q501" s="14">
        <v>28</v>
      </c>
      <c r="R501" s="14">
        <v>0</v>
      </c>
      <c r="S501" s="14">
        <v>0</v>
      </c>
      <c r="T501" s="14">
        <v>0</v>
      </c>
      <c r="U501" s="14">
        <v>0</v>
      </c>
      <c r="V501" s="14">
        <v>168</v>
      </c>
      <c r="W501" s="14"/>
      <c r="X501" s="14"/>
      <c r="Y501" s="14"/>
      <c r="Z501" s="14"/>
      <c r="AA501" s="14"/>
      <c r="AB501" s="14"/>
      <c r="AC501" s="13"/>
      <c r="AD501" s="12"/>
      <c r="AE501" s="17"/>
    </row>
    <row r="502" spans="1:31" x14ac:dyDescent="0.25">
      <c r="A502" s="22" t="s">
        <v>588</v>
      </c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4">
        <f>SUM(L500:L501)</f>
        <v>360</v>
      </c>
      <c r="M502" s="24">
        <f>SUM(M500:M501)</f>
        <v>0</v>
      </c>
      <c r="N502" s="24">
        <f>SUM(N500:N501)</f>
        <v>360</v>
      </c>
      <c r="O502" s="24">
        <f>SUM(O500:O501)</f>
        <v>300</v>
      </c>
      <c r="P502" s="23"/>
      <c r="Q502" s="24">
        <f>SUM(Q500:Q501)</f>
        <v>60</v>
      </c>
      <c r="R502" s="24">
        <f>SUM(R500:R501)</f>
        <v>0</v>
      </c>
      <c r="S502" s="23"/>
      <c r="T502" s="24">
        <f t="shared" ref="T502:AB502" si="93">SUM(T500:T501)</f>
        <v>0</v>
      </c>
      <c r="U502" s="24">
        <f t="shared" si="93"/>
        <v>0</v>
      </c>
      <c r="V502" s="24">
        <f t="shared" si="93"/>
        <v>168</v>
      </c>
      <c r="W502" s="24">
        <f t="shared" si="93"/>
        <v>192</v>
      </c>
      <c r="X502" s="24">
        <f t="shared" si="93"/>
        <v>192</v>
      </c>
      <c r="Y502" s="24">
        <f t="shared" si="93"/>
        <v>0</v>
      </c>
      <c r="Z502" s="24">
        <f t="shared" si="93"/>
        <v>0</v>
      </c>
      <c r="AA502" s="24">
        <f t="shared" si="93"/>
        <v>0</v>
      </c>
      <c r="AB502" s="24">
        <f t="shared" si="93"/>
        <v>0</v>
      </c>
      <c r="AC502" s="23"/>
      <c r="AD502" s="23"/>
      <c r="AE502" s="25"/>
    </row>
    <row r="504" spans="1:31" x14ac:dyDescent="0.25">
      <c r="A504" s="6">
        <v>3800008448</v>
      </c>
      <c r="B504" s="9" t="s">
        <v>31</v>
      </c>
      <c r="C504" s="9" t="s">
        <v>591</v>
      </c>
      <c r="D504" s="10">
        <v>45337</v>
      </c>
      <c r="E504" s="10">
        <v>45366</v>
      </c>
      <c r="F504" s="9" t="s">
        <v>592</v>
      </c>
      <c r="G504" s="9"/>
      <c r="H504" s="9" t="s">
        <v>45</v>
      </c>
      <c r="I504" s="10">
        <v>45370</v>
      </c>
      <c r="J504" s="9" t="s">
        <v>188</v>
      </c>
      <c r="K504" s="9"/>
      <c r="L504" s="11">
        <v>170.4</v>
      </c>
      <c r="M504" s="11">
        <v>0</v>
      </c>
      <c r="N504" s="11">
        <v>170.4</v>
      </c>
      <c r="O504" s="11">
        <v>142</v>
      </c>
      <c r="P504" s="9" t="s">
        <v>36</v>
      </c>
      <c r="Q504" s="11">
        <v>28.4</v>
      </c>
      <c r="R504" s="11">
        <v>0</v>
      </c>
      <c r="S504" s="11">
        <v>0</v>
      </c>
      <c r="T504" s="11">
        <v>0</v>
      </c>
      <c r="U504" s="11">
        <v>0</v>
      </c>
      <c r="V504" s="11"/>
      <c r="W504" s="11">
        <v>170.4</v>
      </c>
      <c r="X504" s="11">
        <v>170.4</v>
      </c>
      <c r="Y504" s="11"/>
      <c r="Z504" s="11"/>
      <c r="AA504" s="11"/>
      <c r="AB504" s="11"/>
      <c r="AC504" s="10">
        <v>45369</v>
      </c>
      <c r="AD504" s="9" t="s">
        <v>37</v>
      </c>
      <c r="AE504" s="15"/>
    </row>
    <row r="505" spans="1:31" x14ac:dyDescent="0.25">
      <c r="A505" s="8">
        <v>3800009495</v>
      </c>
      <c r="B505" s="12" t="s">
        <v>31</v>
      </c>
      <c r="C505" s="12" t="s">
        <v>591</v>
      </c>
      <c r="D505" s="13">
        <v>45351</v>
      </c>
      <c r="E505" s="13">
        <v>45380</v>
      </c>
      <c r="F505" s="12" t="s">
        <v>593</v>
      </c>
      <c r="G505" s="12"/>
      <c r="H505" s="12" t="s">
        <v>50</v>
      </c>
      <c r="I505" s="13"/>
      <c r="J505" s="12"/>
      <c r="K505" s="12"/>
      <c r="L505" s="14">
        <v>170.4</v>
      </c>
      <c r="M505" s="14">
        <v>0</v>
      </c>
      <c r="N505" s="14">
        <v>170.4</v>
      </c>
      <c r="O505" s="14">
        <v>142</v>
      </c>
      <c r="P505" s="12" t="s">
        <v>36</v>
      </c>
      <c r="Q505" s="14">
        <v>28.4</v>
      </c>
      <c r="R505" s="14">
        <v>0</v>
      </c>
      <c r="S505" s="14">
        <v>0</v>
      </c>
      <c r="T505" s="14">
        <v>0</v>
      </c>
      <c r="U505" s="14">
        <v>0</v>
      </c>
      <c r="V505" s="14">
        <v>170.4</v>
      </c>
      <c r="W505" s="14"/>
      <c r="X505" s="14"/>
      <c r="Y505" s="14"/>
      <c r="Z505" s="14"/>
      <c r="AA505" s="14"/>
      <c r="AB505" s="14"/>
      <c r="AC505" s="13"/>
      <c r="AD505" s="12"/>
      <c r="AE505" s="17"/>
    </row>
    <row r="506" spans="1:31" x14ac:dyDescent="0.25">
      <c r="A506" s="22" t="s">
        <v>591</v>
      </c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4">
        <f>SUM(L504:L505)</f>
        <v>340.8</v>
      </c>
      <c r="M506" s="24">
        <f>SUM(M504:M505)</f>
        <v>0</v>
      </c>
      <c r="N506" s="24">
        <f>SUM(N504:N505)</f>
        <v>340.8</v>
      </c>
      <c r="O506" s="24">
        <f>SUM(O504:O505)</f>
        <v>284</v>
      </c>
      <c r="P506" s="23"/>
      <c r="Q506" s="24">
        <f>SUM(Q504:Q505)</f>
        <v>56.8</v>
      </c>
      <c r="R506" s="24">
        <f>SUM(R504:R505)</f>
        <v>0</v>
      </c>
      <c r="S506" s="23"/>
      <c r="T506" s="24">
        <f t="shared" ref="T506:AB506" si="94">SUM(T504:T505)</f>
        <v>0</v>
      </c>
      <c r="U506" s="24">
        <f t="shared" si="94"/>
        <v>0</v>
      </c>
      <c r="V506" s="24">
        <f t="shared" si="94"/>
        <v>170.4</v>
      </c>
      <c r="W506" s="24">
        <f t="shared" si="94"/>
        <v>170.4</v>
      </c>
      <c r="X506" s="24">
        <f t="shared" si="94"/>
        <v>170.4</v>
      </c>
      <c r="Y506" s="24">
        <f t="shared" si="94"/>
        <v>0</v>
      </c>
      <c r="Z506" s="24">
        <f t="shared" si="94"/>
        <v>0</v>
      </c>
      <c r="AA506" s="24">
        <f t="shared" si="94"/>
        <v>0</v>
      </c>
      <c r="AB506" s="24">
        <f t="shared" si="94"/>
        <v>0</v>
      </c>
      <c r="AC506" s="23"/>
      <c r="AD506" s="23"/>
      <c r="AE506" s="25"/>
    </row>
    <row r="508" spans="1:31" x14ac:dyDescent="0.25">
      <c r="A508" s="6">
        <v>3800007935</v>
      </c>
      <c r="B508" s="9" t="s">
        <v>31</v>
      </c>
      <c r="C508" s="9" t="s">
        <v>594</v>
      </c>
      <c r="D508" s="10">
        <v>45322</v>
      </c>
      <c r="E508" s="10">
        <v>45351</v>
      </c>
      <c r="F508" s="9" t="s">
        <v>595</v>
      </c>
      <c r="G508" s="9"/>
      <c r="H508" s="9" t="s">
        <v>42</v>
      </c>
      <c r="I508" s="10">
        <v>45355</v>
      </c>
      <c r="J508" s="9" t="s">
        <v>182</v>
      </c>
      <c r="K508" s="9"/>
      <c r="L508" s="11">
        <v>3793.2</v>
      </c>
      <c r="M508" s="11">
        <v>0</v>
      </c>
      <c r="N508" s="11">
        <v>3793.2</v>
      </c>
      <c r="O508" s="11">
        <v>3161</v>
      </c>
      <c r="P508" s="9" t="s">
        <v>36</v>
      </c>
      <c r="Q508" s="11">
        <v>632.20000000000005</v>
      </c>
      <c r="R508" s="11">
        <v>0</v>
      </c>
      <c r="S508" s="11">
        <v>0</v>
      </c>
      <c r="T508" s="11">
        <v>0</v>
      </c>
      <c r="U508" s="11">
        <v>0</v>
      </c>
      <c r="V508" s="11"/>
      <c r="W508" s="11">
        <v>3793.2</v>
      </c>
      <c r="X508" s="11">
        <v>3793.2</v>
      </c>
      <c r="Y508" s="11"/>
      <c r="Z508" s="11"/>
      <c r="AA508" s="11"/>
      <c r="AB508" s="11"/>
      <c r="AC508" s="10">
        <v>45351</v>
      </c>
      <c r="AD508" s="9" t="s">
        <v>37</v>
      </c>
      <c r="AE508" s="15"/>
    </row>
    <row r="509" spans="1:31" x14ac:dyDescent="0.25">
      <c r="A509" s="7">
        <v>3800008449</v>
      </c>
      <c r="B509" t="s">
        <v>31</v>
      </c>
      <c r="C509" t="s">
        <v>594</v>
      </c>
      <c r="D509" s="4">
        <v>45337</v>
      </c>
      <c r="E509" s="4">
        <v>45366</v>
      </c>
      <c r="F509" t="s">
        <v>596</v>
      </c>
      <c r="H509" t="s">
        <v>45</v>
      </c>
      <c r="I509" s="4">
        <v>45370</v>
      </c>
      <c r="J509" t="s">
        <v>180</v>
      </c>
      <c r="L509" s="5">
        <v>1564.8</v>
      </c>
      <c r="M509" s="5">
        <v>0</v>
      </c>
      <c r="N509" s="5">
        <v>1564.8</v>
      </c>
      <c r="O509" s="5">
        <v>1304</v>
      </c>
      <c r="P509" t="s">
        <v>36</v>
      </c>
      <c r="Q509" s="5">
        <v>260.8</v>
      </c>
      <c r="R509" s="5">
        <v>0</v>
      </c>
      <c r="S509" s="5">
        <v>0</v>
      </c>
      <c r="T509" s="5">
        <v>0</v>
      </c>
      <c r="U509" s="5">
        <v>0</v>
      </c>
      <c r="V509" s="5"/>
      <c r="W509" s="5">
        <v>1564.8</v>
      </c>
      <c r="X509" s="5">
        <v>1564.8</v>
      </c>
      <c r="Y509" s="5"/>
      <c r="Z509" s="5"/>
      <c r="AA509" s="5"/>
      <c r="AB509" s="5"/>
      <c r="AC509" s="4">
        <v>45369</v>
      </c>
      <c r="AD509" t="s">
        <v>37</v>
      </c>
      <c r="AE509" s="16"/>
    </row>
    <row r="510" spans="1:31" x14ac:dyDescent="0.25">
      <c r="A510" s="8">
        <v>3800009446</v>
      </c>
      <c r="B510" s="12" t="s">
        <v>31</v>
      </c>
      <c r="C510" s="12" t="s">
        <v>594</v>
      </c>
      <c r="D510" s="13">
        <v>45351</v>
      </c>
      <c r="E510" s="13">
        <v>45380</v>
      </c>
      <c r="F510" s="12" t="s">
        <v>597</v>
      </c>
      <c r="G510" s="12"/>
      <c r="H510" s="12" t="s">
        <v>50</v>
      </c>
      <c r="I510" s="13"/>
      <c r="J510" s="12"/>
      <c r="K510" s="12"/>
      <c r="L510" s="14">
        <v>3063.6</v>
      </c>
      <c r="M510" s="14">
        <v>0</v>
      </c>
      <c r="N510" s="14">
        <v>3063.6</v>
      </c>
      <c r="O510" s="14">
        <v>2553</v>
      </c>
      <c r="P510" s="12" t="s">
        <v>36</v>
      </c>
      <c r="Q510" s="14">
        <v>510.6</v>
      </c>
      <c r="R510" s="14">
        <v>0</v>
      </c>
      <c r="S510" s="14">
        <v>0</v>
      </c>
      <c r="T510" s="14">
        <v>0</v>
      </c>
      <c r="U510" s="14">
        <v>0</v>
      </c>
      <c r="V510" s="14">
        <v>3063.6</v>
      </c>
      <c r="W510" s="14"/>
      <c r="X510" s="14"/>
      <c r="Y510" s="14"/>
      <c r="Z510" s="14"/>
      <c r="AA510" s="14"/>
      <c r="AB510" s="14"/>
      <c r="AC510" s="13"/>
      <c r="AD510" s="12"/>
      <c r="AE510" s="17"/>
    </row>
    <row r="511" spans="1:31" x14ac:dyDescent="0.25">
      <c r="A511" s="22" t="s">
        <v>594</v>
      </c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4">
        <f>SUM(L508:L510)</f>
        <v>8421.6</v>
      </c>
      <c r="M511" s="24">
        <f>SUM(M508:M510)</f>
        <v>0</v>
      </c>
      <c r="N511" s="24">
        <f>SUM(N508:N510)</f>
        <v>8421.6</v>
      </c>
      <c r="O511" s="24">
        <f>SUM(O508:O510)</f>
        <v>7018</v>
      </c>
      <c r="P511" s="23"/>
      <c r="Q511" s="24">
        <f>SUM(Q508:Q510)</f>
        <v>1403.6</v>
      </c>
      <c r="R511" s="24">
        <f>SUM(R508:R510)</f>
        <v>0</v>
      </c>
      <c r="S511" s="23"/>
      <c r="T511" s="24">
        <f t="shared" ref="T511:AB511" si="95">SUM(T508:T510)</f>
        <v>0</v>
      </c>
      <c r="U511" s="24">
        <f t="shared" si="95"/>
        <v>0</v>
      </c>
      <c r="V511" s="24">
        <f t="shared" si="95"/>
        <v>3063.6</v>
      </c>
      <c r="W511" s="24">
        <f t="shared" si="95"/>
        <v>5358</v>
      </c>
      <c r="X511" s="24">
        <f t="shared" si="95"/>
        <v>5358</v>
      </c>
      <c r="Y511" s="24">
        <f t="shared" si="95"/>
        <v>0</v>
      </c>
      <c r="Z511" s="24">
        <f t="shared" si="95"/>
        <v>0</v>
      </c>
      <c r="AA511" s="24">
        <f t="shared" si="95"/>
        <v>0</v>
      </c>
      <c r="AB511" s="24">
        <f t="shared" si="95"/>
        <v>0</v>
      </c>
      <c r="AC511" s="23"/>
      <c r="AD511" s="23"/>
      <c r="AE511" s="25"/>
    </row>
    <row r="513" spans="1:31" x14ac:dyDescent="0.25">
      <c r="A513" s="18">
        <v>3800009447</v>
      </c>
      <c r="B513" s="19" t="s">
        <v>31</v>
      </c>
      <c r="C513" s="19" t="s">
        <v>598</v>
      </c>
      <c r="D513" s="26">
        <v>45351</v>
      </c>
      <c r="E513" s="26">
        <v>45380</v>
      </c>
      <c r="F513" s="19" t="s">
        <v>599</v>
      </c>
      <c r="G513" s="19"/>
      <c r="H513" s="19" t="s">
        <v>50</v>
      </c>
      <c r="I513" s="26"/>
      <c r="J513" s="19"/>
      <c r="K513" s="19"/>
      <c r="L513" s="20">
        <v>180</v>
      </c>
      <c r="M513" s="20">
        <v>0</v>
      </c>
      <c r="N513" s="20">
        <v>180</v>
      </c>
      <c r="O513" s="20">
        <v>150</v>
      </c>
      <c r="P513" s="19" t="s">
        <v>36</v>
      </c>
      <c r="Q513" s="20">
        <v>30</v>
      </c>
      <c r="R513" s="20">
        <v>0</v>
      </c>
      <c r="S513" s="20">
        <v>0</v>
      </c>
      <c r="T513" s="20">
        <v>0</v>
      </c>
      <c r="U513" s="20">
        <v>0</v>
      </c>
      <c r="V513" s="20">
        <v>180</v>
      </c>
      <c r="W513" s="20"/>
      <c r="X513" s="20"/>
      <c r="Y513" s="20"/>
      <c r="Z513" s="20"/>
      <c r="AA513" s="20"/>
      <c r="AB513" s="20"/>
      <c r="AC513" s="26"/>
      <c r="AD513" s="19"/>
      <c r="AE513" s="21"/>
    </row>
    <row r="514" spans="1:31" x14ac:dyDescent="0.25">
      <c r="A514" s="22" t="s">
        <v>598</v>
      </c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4">
        <f>SUM(L513:L513)</f>
        <v>180</v>
      </c>
      <c r="M514" s="24">
        <f>SUM(M513:M513)</f>
        <v>0</v>
      </c>
      <c r="N514" s="24">
        <f>SUM(N513:N513)</f>
        <v>180</v>
      </c>
      <c r="O514" s="24">
        <f>SUM(O513:O513)</f>
        <v>150</v>
      </c>
      <c r="P514" s="23"/>
      <c r="Q514" s="24">
        <f>SUM(Q513:Q513)</f>
        <v>30</v>
      </c>
      <c r="R514" s="24">
        <f>SUM(R513:R513)</f>
        <v>0</v>
      </c>
      <c r="S514" s="23"/>
      <c r="T514" s="24">
        <f t="shared" ref="T514:AB514" si="96">SUM(T513:T513)</f>
        <v>0</v>
      </c>
      <c r="U514" s="24">
        <f t="shared" si="96"/>
        <v>0</v>
      </c>
      <c r="V514" s="24">
        <f t="shared" si="96"/>
        <v>180</v>
      </c>
      <c r="W514" s="24">
        <f t="shared" si="96"/>
        <v>0</v>
      </c>
      <c r="X514" s="24">
        <f t="shared" si="96"/>
        <v>0</v>
      </c>
      <c r="Y514" s="24">
        <f t="shared" si="96"/>
        <v>0</v>
      </c>
      <c r="Z514" s="24">
        <f t="shared" si="96"/>
        <v>0</v>
      </c>
      <c r="AA514" s="24">
        <f t="shared" si="96"/>
        <v>0</v>
      </c>
      <c r="AB514" s="24">
        <f t="shared" si="96"/>
        <v>0</v>
      </c>
      <c r="AC514" s="23"/>
      <c r="AD514" s="23"/>
      <c r="AE514" s="25"/>
    </row>
    <row r="516" spans="1:31" x14ac:dyDescent="0.25">
      <c r="A516" s="18">
        <v>3800009388</v>
      </c>
      <c r="B516" s="19" t="s">
        <v>31</v>
      </c>
      <c r="C516" s="19" t="s">
        <v>600</v>
      </c>
      <c r="D516" s="26">
        <v>45351</v>
      </c>
      <c r="E516" s="26">
        <v>45380</v>
      </c>
      <c r="F516" s="19" t="s">
        <v>601</v>
      </c>
      <c r="G516" s="19"/>
      <c r="H516" s="19" t="s">
        <v>50</v>
      </c>
      <c r="I516" s="26"/>
      <c r="J516" s="19"/>
      <c r="K516" s="19"/>
      <c r="L516" s="20">
        <v>132</v>
      </c>
      <c r="M516" s="20">
        <v>0</v>
      </c>
      <c r="N516" s="20">
        <v>132</v>
      </c>
      <c r="O516" s="20">
        <v>110</v>
      </c>
      <c r="P516" s="19" t="s">
        <v>36</v>
      </c>
      <c r="Q516" s="20">
        <v>22</v>
      </c>
      <c r="R516" s="20">
        <v>0</v>
      </c>
      <c r="S516" s="20">
        <v>0</v>
      </c>
      <c r="T516" s="20">
        <v>0</v>
      </c>
      <c r="U516" s="20">
        <v>0</v>
      </c>
      <c r="V516" s="20">
        <v>132</v>
      </c>
      <c r="W516" s="20"/>
      <c r="X516" s="20"/>
      <c r="Y516" s="20"/>
      <c r="Z516" s="20"/>
      <c r="AA516" s="20"/>
      <c r="AB516" s="20"/>
      <c r="AC516" s="26"/>
      <c r="AD516" s="19"/>
      <c r="AE516" s="21"/>
    </row>
    <row r="517" spans="1:31" x14ac:dyDescent="0.25">
      <c r="A517" s="22" t="s">
        <v>600</v>
      </c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4">
        <f>SUM(L516:L516)</f>
        <v>132</v>
      </c>
      <c r="M517" s="24">
        <f>SUM(M516:M516)</f>
        <v>0</v>
      </c>
      <c r="N517" s="24">
        <f>SUM(N516:N516)</f>
        <v>132</v>
      </c>
      <c r="O517" s="24">
        <f>SUM(O516:O516)</f>
        <v>110</v>
      </c>
      <c r="P517" s="23"/>
      <c r="Q517" s="24">
        <f>SUM(Q516:Q516)</f>
        <v>22</v>
      </c>
      <c r="R517" s="24">
        <f>SUM(R516:R516)</f>
        <v>0</v>
      </c>
      <c r="S517" s="23"/>
      <c r="T517" s="24">
        <f t="shared" ref="T517:AB517" si="97">SUM(T516:T516)</f>
        <v>0</v>
      </c>
      <c r="U517" s="24">
        <f t="shared" si="97"/>
        <v>0</v>
      </c>
      <c r="V517" s="24">
        <f t="shared" si="97"/>
        <v>132</v>
      </c>
      <c r="W517" s="24">
        <f t="shared" si="97"/>
        <v>0</v>
      </c>
      <c r="X517" s="24">
        <f t="shared" si="97"/>
        <v>0</v>
      </c>
      <c r="Y517" s="24">
        <f t="shared" si="97"/>
        <v>0</v>
      </c>
      <c r="Z517" s="24">
        <f t="shared" si="97"/>
        <v>0</v>
      </c>
      <c r="AA517" s="24">
        <f t="shared" si="97"/>
        <v>0</v>
      </c>
      <c r="AB517" s="24">
        <f t="shared" si="97"/>
        <v>0</v>
      </c>
      <c r="AC517" s="23"/>
      <c r="AD517" s="23"/>
      <c r="AE517" s="25"/>
    </row>
    <row r="519" spans="1:31" x14ac:dyDescent="0.25">
      <c r="A519" s="6">
        <v>3800007838</v>
      </c>
      <c r="B519" s="9" t="s">
        <v>31</v>
      </c>
      <c r="C519" s="9" t="s">
        <v>602</v>
      </c>
      <c r="D519" s="10">
        <v>45322</v>
      </c>
      <c r="E519" s="10">
        <v>45351</v>
      </c>
      <c r="F519" s="9" t="s">
        <v>603</v>
      </c>
      <c r="G519" s="9"/>
      <c r="H519" s="9" t="s">
        <v>42</v>
      </c>
      <c r="I519" s="10">
        <v>45358</v>
      </c>
      <c r="J519" s="9" t="s">
        <v>43</v>
      </c>
      <c r="K519" s="9"/>
      <c r="L519" s="11">
        <v>192</v>
      </c>
      <c r="M519" s="11">
        <v>0</v>
      </c>
      <c r="N519" s="11">
        <v>192</v>
      </c>
      <c r="O519" s="11">
        <v>160</v>
      </c>
      <c r="P519" s="9" t="s">
        <v>36</v>
      </c>
      <c r="Q519" s="11">
        <v>32</v>
      </c>
      <c r="R519" s="11">
        <v>0</v>
      </c>
      <c r="S519" s="11">
        <v>0</v>
      </c>
      <c r="T519" s="11">
        <v>0</v>
      </c>
      <c r="U519" s="11">
        <v>0</v>
      </c>
      <c r="V519" s="11"/>
      <c r="W519" s="11">
        <v>192</v>
      </c>
      <c r="X519" s="11">
        <v>192</v>
      </c>
      <c r="Y519" s="11"/>
      <c r="Z519" s="11"/>
      <c r="AA519" s="11"/>
      <c r="AB519" s="11"/>
      <c r="AC519" s="10">
        <v>45351</v>
      </c>
      <c r="AD519" s="9" t="s">
        <v>37</v>
      </c>
      <c r="AE519" s="15"/>
    </row>
    <row r="520" spans="1:31" x14ac:dyDescent="0.25">
      <c r="A520" s="8">
        <v>3800008876</v>
      </c>
      <c r="B520" s="12" t="s">
        <v>31</v>
      </c>
      <c r="C520" s="12" t="s">
        <v>602</v>
      </c>
      <c r="D520" s="13">
        <v>45351</v>
      </c>
      <c r="E520" s="13">
        <v>45380</v>
      </c>
      <c r="F520" s="12" t="s">
        <v>604</v>
      </c>
      <c r="G520" s="12"/>
      <c r="H520" s="12" t="s">
        <v>50</v>
      </c>
      <c r="I520" s="13"/>
      <c r="J520" s="12"/>
      <c r="K520" s="12"/>
      <c r="L520" s="14">
        <v>192</v>
      </c>
      <c r="M520" s="14">
        <v>0</v>
      </c>
      <c r="N520" s="14">
        <v>192</v>
      </c>
      <c r="O520" s="14">
        <v>160</v>
      </c>
      <c r="P520" s="12" t="s">
        <v>36</v>
      </c>
      <c r="Q520" s="14">
        <v>32</v>
      </c>
      <c r="R520" s="14">
        <v>0</v>
      </c>
      <c r="S520" s="14">
        <v>0</v>
      </c>
      <c r="T520" s="14">
        <v>0</v>
      </c>
      <c r="U520" s="14">
        <v>0</v>
      </c>
      <c r="V520" s="14">
        <v>192</v>
      </c>
      <c r="W520" s="14"/>
      <c r="X520" s="14"/>
      <c r="Y520" s="14"/>
      <c r="Z520" s="14"/>
      <c r="AA520" s="14"/>
      <c r="AB520" s="14"/>
      <c r="AC520" s="13"/>
      <c r="AD520" s="12"/>
      <c r="AE520" s="17"/>
    </row>
    <row r="521" spans="1:31" x14ac:dyDescent="0.25">
      <c r="A521" s="22" t="s">
        <v>602</v>
      </c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4">
        <f>SUM(L519:L520)</f>
        <v>384</v>
      </c>
      <c r="M521" s="24">
        <f>SUM(M519:M520)</f>
        <v>0</v>
      </c>
      <c r="N521" s="24">
        <f>SUM(N519:N520)</f>
        <v>384</v>
      </c>
      <c r="O521" s="24">
        <f>SUM(O519:O520)</f>
        <v>320</v>
      </c>
      <c r="P521" s="23"/>
      <c r="Q521" s="24">
        <f>SUM(Q519:Q520)</f>
        <v>64</v>
      </c>
      <c r="R521" s="24">
        <f>SUM(R519:R520)</f>
        <v>0</v>
      </c>
      <c r="S521" s="23"/>
      <c r="T521" s="24">
        <f t="shared" ref="T521:AB521" si="98">SUM(T519:T520)</f>
        <v>0</v>
      </c>
      <c r="U521" s="24">
        <f t="shared" si="98"/>
        <v>0</v>
      </c>
      <c r="V521" s="24">
        <f t="shared" si="98"/>
        <v>192</v>
      </c>
      <c r="W521" s="24">
        <f t="shared" si="98"/>
        <v>192</v>
      </c>
      <c r="X521" s="24">
        <f t="shared" si="98"/>
        <v>192</v>
      </c>
      <c r="Y521" s="24">
        <f t="shared" si="98"/>
        <v>0</v>
      </c>
      <c r="Z521" s="24">
        <f t="shared" si="98"/>
        <v>0</v>
      </c>
      <c r="AA521" s="24">
        <f t="shared" si="98"/>
        <v>0</v>
      </c>
      <c r="AB521" s="24">
        <f t="shared" si="98"/>
        <v>0</v>
      </c>
      <c r="AC521" s="23"/>
      <c r="AD521" s="23"/>
      <c r="AE521" s="25"/>
    </row>
    <row r="523" spans="1:31" x14ac:dyDescent="0.25">
      <c r="A523" s="18">
        <v>3800008877</v>
      </c>
      <c r="B523" s="19" t="s">
        <v>31</v>
      </c>
      <c r="C523" s="19" t="s">
        <v>605</v>
      </c>
      <c r="D523" s="26">
        <v>45351</v>
      </c>
      <c r="E523" s="26">
        <v>45380</v>
      </c>
      <c r="F523" s="19" t="s">
        <v>606</v>
      </c>
      <c r="G523" s="19"/>
      <c r="H523" s="19" t="s">
        <v>50</v>
      </c>
      <c r="I523" s="26"/>
      <c r="J523" s="19"/>
      <c r="K523" s="19"/>
      <c r="L523" s="20">
        <v>840</v>
      </c>
      <c r="M523" s="20">
        <v>0</v>
      </c>
      <c r="N523" s="20">
        <v>840</v>
      </c>
      <c r="O523" s="20">
        <v>700</v>
      </c>
      <c r="P523" s="19" t="s">
        <v>36</v>
      </c>
      <c r="Q523" s="20">
        <v>140</v>
      </c>
      <c r="R523" s="20">
        <v>0</v>
      </c>
      <c r="S523" s="20">
        <v>0</v>
      </c>
      <c r="T523" s="20">
        <v>0</v>
      </c>
      <c r="U523" s="20">
        <v>0</v>
      </c>
      <c r="V523" s="20">
        <v>840</v>
      </c>
      <c r="W523" s="20"/>
      <c r="X523" s="20"/>
      <c r="Y523" s="20"/>
      <c r="Z523" s="20"/>
      <c r="AA523" s="20"/>
      <c r="AB523" s="20"/>
      <c r="AC523" s="26"/>
      <c r="AD523" s="19"/>
      <c r="AE523" s="21"/>
    </row>
    <row r="524" spans="1:31" x14ac:dyDescent="0.25">
      <c r="A524" s="22" t="s">
        <v>605</v>
      </c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4">
        <f>SUM(L523:L523)</f>
        <v>840</v>
      </c>
      <c r="M524" s="24">
        <f>SUM(M523:M523)</f>
        <v>0</v>
      </c>
      <c r="N524" s="24">
        <f>SUM(N523:N523)</f>
        <v>840</v>
      </c>
      <c r="O524" s="24">
        <f>SUM(O523:O523)</f>
        <v>700</v>
      </c>
      <c r="P524" s="23"/>
      <c r="Q524" s="24">
        <f>SUM(Q523:Q523)</f>
        <v>140</v>
      </c>
      <c r="R524" s="24">
        <f>SUM(R523:R523)</f>
        <v>0</v>
      </c>
      <c r="S524" s="23"/>
      <c r="T524" s="24">
        <f t="shared" ref="T524:AB524" si="99">SUM(T523:T523)</f>
        <v>0</v>
      </c>
      <c r="U524" s="24">
        <f t="shared" si="99"/>
        <v>0</v>
      </c>
      <c r="V524" s="24">
        <f t="shared" si="99"/>
        <v>840</v>
      </c>
      <c r="W524" s="24">
        <f t="shared" si="99"/>
        <v>0</v>
      </c>
      <c r="X524" s="24">
        <f t="shared" si="99"/>
        <v>0</v>
      </c>
      <c r="Y524" s="24">
        <f t="shared" si="99"/>
        <v>0</v>
      </c>
      <c r="Z524" s="24">
        <f t="shared" si="99"/>
        <v>0</v>
      </c>
      <c r="AA524" s="24">
        <f t="shared" si="99"/>
        <v>0</v>
      </c>
      <c r="AB524" s="24">
        <f t="shared" si="99"/>
        <v>0</v>
      </c>
      <c r="AC524" s="23"/>
      <c r="AD524" s="23"/>
      <c r="AE524" s="25"/>
    </row>
    <row r="526" spans="1:31" x14ac:dyDescent="0.25">
      <c r="A526" s="6">
        <v>3800007839</v>
      </c>
      <c r="B526" s="9" t="s">
        <v>31</v>
      </c>
      <c r="C526" s="9" t="s">
        <v>607</v>
      </c>
      <c r="D526" s="10">
        <v>45322</v>
      </c>
      <c r="E526" s="10">
        <v>45351</v>
      </c>
      <c r="F526" s="9" t="s">
        <v>608</v>
      </c>
      <c r="G526" s="9"/>
      <c r="H526" s="9" t="s">
        <v>42</v>
      </c>
      <c r="I526" s="10">
        <v>45372</v>
      </c>
      <c r="J526" s="9" t="s">
        <v>169</v>
      </c>
      <c r="K526" s="9"/>
      <c r="L526" s="11">
        <v>95.78</v>
      </c>
      <c r="M526" s="11">
        <v>0</v>
      </c>
      <c r="N526" s="11">
        <v>95.78</v>
      </c>
      <c r="O526" s="11">
        <v>79.819999999999993</v>
      </c>
      <c r="P526" s="9" t="s">
        <v>36</v>
      </c>
      <c r="Q526" s="11">
        <v>15.96</v>
      </c>
      <c r="R526" s="11">
        <v>0</v>
      </c>
      <c r="S526" s="11">
        <v>0</v>
      </c>
      <c r="T526" s="11">
        <v>0</v>
      </c>
      <c r="U526" s="11">
        <v>0</v>
      </c>
      <c r="V526" s="11"/>
      <c r="W526" s="11">
        <v>95.78</v>
      </c>
      <c r="X526" s="11">
        <v>95.78</v>
      </c>
      <c r="Y526" s="11"/>
      <c r="Z526" s="11"/>
      <c r="AA526" s="11"/>
      <c r="AB526" s="11"/>
      <c r="AC526" s="10">
        <v>45359</v>
      </c>
      <c r="AD526" s="9" t="s">
        <v>37</v>
      </c>
      <c r="AE526" s="15"/>
    </row>
    <row r="527" spans="1:31" x14ac:dyDescent="0.25">
      <c r="A527" s="8">
        <v>3800008878</v>
      </c>
      <c r="B527" s="12" t="s">
        <v>31</v>
      </c>
      <c r="C527" s="12" t="s">
        <v>607</v>
      </c>
      <c r="D527" s="13">
        <v>45351</v>
      </c>
      <c r="E527" s="13">
        <v>45380</v>
      </c>
      <c r="F527" s="12" t="s">
        <v>609</v>
      </c>
      <c r="G527" s="12"/>
      <c r="H527" s="12" t="s">
        <v>50</v>
      </c>
      <c r="I527" s="13">
        <v>45372</v>
      </c>
      <c r="J527" s="12" t="s">
        <v>48</v>
      </c>
      <c r="K527" s="12"/>
      <c r="L527" s="14">
        <v>224.46</v>
      </c>
      <c r="M527" s="14">
        <v>0</v>
      </c>
      <c r="N527" s="14">
        <v>224.46</v>
      </c>
      <c r="O527" s="14">
        <v>187.05</v>
      </c>
      <c r="P527" s="12" t="s">
        <v>36</v>
      </c>
      <c r="Q527" s="14">
        <v>37.409999999999997</v>
      </c>
      <c r="R527" s="14">
        <v>0</v>
      </c>
      <c r="S527" s="14">
        <v>0</v>
      </c>
      <c r="T527" s="14">
        <v>0</v>
      </c>
      <c r="U527" s="14">
        <v>0</v>
      </c>
      <c r="V527" s="14">
        <v>224.46</v>
      </c>
      <c r="W527" s="14"/>
      <c r="X527" s="14"/>
      <c r="Y527" s="14"/>
      <c r="Z527" s="14"/>
      <c r="AA527" s="14"/>
      <c r="AB527" s="14"/>
      <c r="AC527" s="13"/>
      <c r="AD527" s="12"/>
      <c r="AE527" s="17"/>
    </row>
    <row r="528" spans="1:31" x14ac:dyDescent="0.25">
      <c r="A528" s="22" t="s">
        <v>607</v>
      </c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4">
        <f>SUM(L526:L527)</f>
        <v>320.24</v>
      </c>
      <c r="M528" s="24">
        <f>SUM(M526:M527)</f>
        <v>0</v>
      </c>
      <c r="N528" s="24">
        <f>SUM(N526:N527)</f>
        <v>320.24</v>
      </c>
      <c r="O528" s="24">
        <f>SUM(O526:O527)</f>
        <v>266.87</v>
      </c>
      <c r="P528" s="23"/>
      <c r="Q528" s="24">
        <f>SUM(Q526:Q527)</f>
        <v>53.37</v>
      </c>
      <c r="R528" s="24">
        <f>SUM(R526:R527)</f>
        <v>0</v>
      </c>
      <c r="S528" s="23"/>
      <c r="T528" s="24">
        <f t="shared" ref="T528:AB528" si="100">SUM(T526:T527)</f>
        <v>0</v>
      </c>
      <c r="U528" s="24">
        <f t="shared" si="100"/>
        <v>0</v>
      </c>
      <c r="V528" s="24">
        <f t="shared" si="100"/>
        <v>224.46</v>
      </c>
      <c r="W528" s="24">
        <f t="shared" si="100"/>
        <v>95.78</v>
      </c>
      <c r="X528" s="24">
        <f t="shared" si="100"/>
        <v>95.78</v>
      </c>
      <c r="Y528" s="24">
        <f t="shared" si="100"/>
        <v>0</v>
      </c>
      <c r="Z528" s="24">
        <f t="shared" si="100"/>
        <v>0</v>
      </c>
      <c r="AA528" s="24">
        <f t="shared" si="100"/>
        <v>0</v>
      </c>
      <c r="AB528" s="24">
        <f t="shared" si="100"/>
        <v>0</v>
      </c>
      <c r="AC528" s="23"/>
      <c r="AD528" s="23"/>
      <c r="AE528" s="25"/>
    </row>
    <row r="530" spans="1:31" x14ac:dyDescent="0.25">
      <c r="A530" s="6">
        <v>3800008088</v>
      </c>
      <c r="B530" s="9" t="s">
        <v>31</v>
      </c>
      <c r="C530" s="9" t="s">
        <v>610</v>
      </c>
      <c r="D530" s="10">
        <v>45322</v>
      </c>
      <c r="E530" s="10">
        <v>45351</v>
      </c>
      <c r="F530" s="9" t="s">
        <v>611</v>
      </c>
      <c r="G530" s="9"/>
      <c r="H530" s="9" t="s">
        <v>42</v>
      </c>
      <c r="I530" s="10">
        <v>45365</v>
      </c>
      <c r="J530" s="9" t="s">
        <v>35</v>
      </c>
      <c r="K530" s="9"/>
      <c r="L530" s="11">
        <v>825.04</v>
      </c>
      <c r="M530" s="11">
        <v>0</v>
      </c>
      <c r="N530" s="11">
        <v>825.04</v>
      </c>
      <c r="O530" s="11">
        <v>687.53</v>
      </c>
      <c r="P530" s="9" t="s">
        <v>36</v>
      </c>
      <c r="Q530" s="11">
        <v>137.51</v>
      </c>
      <c r="R530" s="11">
        <v>0</v>
      </c>
      <c r="S530" s="11">
        <v>0</v>
      </c>
      <c r="T530" s="11">
        <v>0</v>
      </c>
      <c r="U530" s="11">
        <v>0</v>
      </c>
      <c r="V530" s="11"/>
      <c r="W530" s="11">
        <v>825.04</v>
      </c>
      <c r="X530" s="11">
        <v>825.04</v>
      </c>
      <c r="Y530" s="11"/>
      <c r="Z530" s="11"/>
      <c r="AA530" s="11"/>
      <c r="AB530" s="11"/>
      <c r="AC530" s="10">
        <v>45359</v>
      </c>
      <c r="AD530" s="9" t="s">
        <v>37</v>
      </c>
      <c r="AE530" s="15"/>
    </row>
    <row r="531" spans="1:31" x14ac:dyDescent="0.25">
      <c r="A531" s="8">
        <v>3800009389</v>
      </c>
      <c r="B531" s="12" t="s">
        <v>31</v>
      </c>
      <c r="C531" s="12" t="s">
        <v>610</v>
      </c>
      <c r="D531" s="13">
        <v>45351</v>
      </c>
      <c r="E531" s="13">
        <v>45380</v>
      </c>
      <c r="F531" s="12" t="s">
        <v>612</v>
      </c>
      <c r="G531" s="12"/>
      <c r="H531" s="12" t="s">
        <v>50</v>
      </c>
      <c r="I531" s="13"/>
      <c r="J531" s="12"/>
      <c r="K531" s="12"/>
      <c r="L531" s="14">
        <v>437.47</v>
      </c>
      <c r="M531" s="14">
        <v>0</v>
      </c>
      <c r="N531" s="14">
        <v>437.47</v>
      </c>
      <c r="O531" s="14">
        <v>364.56</v>
      </c>
      <c r="P531" s="12" t="s">
        <v>36</v>
      </c>
      <c r="Q531" s="14">
        <v>72.91</v>
      </c>
      <c r="R531" s="14">
        <v>0</v>
      </c>
      <c r="S531" s="14">
        <v>0</v>
      </c>
      <c r="T531" s="14">
        <v>0</v>
      </c>
      <c r="U531" s="14">
        <v>0</v>
      </c>
      <c r="V531" s="14">
        <v>437.47</v>
      </c>
      <c r="W531" s="14"/>
      <c r="X531" s="14"/>
      <c r="Y531" s="14"/>
      <c r="Z531" s="14"/>
      <c r="AA531" s="14"/>
      <c r="AB531" s="14"/>
      <c r="AC531" s="13"/>
      <c r="AD531" s="12"/>
      <c r="AE531" s="17"/>
    </row>
    <row r="532" spans="1:31" x14ac:dyDescent="0.25">
      <c r="A532" s="22" t="s">
        <v>610</v>
      </c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4">
        <f>SUM(L530:L531)</f>
        <v>1262.51</v>
      </c>
      <c r="M532" s="24">
        <f>SUM(M530:M531)</f>
        <v>0</v>
      </c>
      <c r="N532" s="24">
        <f>SUM(N530:N531)</f>
        <v>1262.51</v>
      </c>
      <c r="O532" s="24">
        <f>SUM(O530:O531)</f>
        <v>1052.0899999999999</v>
      </c>
      <c r="P532" s="23"/>
      <c r="Q532" s="24">
        <f>SUM(Q530:Q531)</f>
        <v>210.42</v>
      </c>
      <c r="R532" s="24">
        <f>SUM(R530:R531)</f>
        <v>0</v>
      </c>
      <c r="S532" s="23"/>
      <c r="T532" s="24">
        <f t="shared" ref="T532:AB532" si="101">SUM(T530:T531)</f>
        <v>0</v>
      </c>
      <c r="U532" s="24">
        <f t="shared" si="101"/>
        <v>0</v>
      </c>
      <c r="V532" s="24">
        <f t="shared" si="101"/>
        <v>437.47</v>
      </c>
      <c r="W532" s="24">
        <f t="shared" si="101"/>
        <v>825.04</v>
      </c>
      <c r="X532" s="24">
        <f t="shared" si="101"/>
        <v>825.04</v>
      </c>
      <c r="Y532" s="24">
        <f t="shared" si="101"/>
        <v>0</v>
      </c>
      <c r="Z532" s="24">
        <f t="shared" si="101"/>
        <v>0</v>
      </c>
      <c r="AA532" s="24">
        <f t="shared" si="101"/>
        <v>0</v>
      </c>
      <c r="AB532" s="24">
        <f t="shared" si="101"/>
        <v>0</v>
      </c>
      <c r="AC532" s="23"/>
      <c r="AD532" s="23"/>
      <c r="AE532" s="25"/>
    </row>
    <row r="534" spans="1:31" x14ac:dyDescent="0.25">
      <c r="A534" s="18">
        <v>3800008879</v>
      </c>
      <c r="B534" s="19" t="s">
        <v>31</v>
      </c>
      <c r="C534" s="19" t="s">
        <v>613</v>
      </c>
      <c r="D534" s="26">
        <v>45351</v>
      </c>
      <c r="E534" s="26">
        <v>45380</v>
      </c>
      <c r="F534" s="19" t="s">
        <v>614</v>
      </c>
      <c r="G534" s="19"/>
      <c r="H534" s="19" t="s">
        <v>50</v>
      </c>
      <c r="I534" s="26"/>
      <c r="J534" s="19"/>
      <c r="K534" s="19"/>
      <c r="L534" s="20">
        <v>240</v>
      </c>
      <c r="M534" s="20">
        <v>0</v>
      </c>
      <c r="N534" s="20">
        <v>240</v>
      </c>
      <c r="O534" s="20">
        <v>200</v>
      </c>
      <c r="P534" s="19" t="s">
        <v>36</v>
      </c>
      <c r="Q534" s="20">
        <v>40</v>
      </c>
      <c r="R534" s="20">
        <v>0</v>
      </c>
      <c r="S534" s="20">
        <v>0</v>
      </c>
      <c r="T534" s="20">
        <v>0</v>
      </c>
      <c r="U534" s="20">
        <v>0</v>
      </c>
      <c r="V534" s="20">
        <v>240</v>
      </c>
      <c r="W534" s="20"/>
      <c r="X534" s="20"/>
      <c r="Y534" s="20"/>
      <c r="Z534" s="20"/>
      <c r="AA534" s="20"/>
      <c r="AB534" s="20"/>
      <c r="AC534" s="26"/>
      <c r="AD534" s="19"/>
      <c r="AE534" s="21"/>
    </row>
    <row r="535" spans="1:31" x14ac:dyDescent="0.25">
      <c r="A535" s="22" t="s">
        <v>613</v>
      </c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4">
        <f>SUM(L534:L534)</f>
        <v>240</v>
      </c>
      <c r="M535" s="24">
        <f>SUM(M534:M534)</f>
        <v>0</v>
      </c>
      <c r="N535" s="24">
        <f>SUM(N534:N534)</f>
        <v>240</v>
      </c>
      <c r="O535" s="24">
        <f>SUM(O534:O534)</f>
        <v>200</v>
      </c>
      <c r="P535" s="23"/>
      <c r="Q535" s="24">
        <f>SUM(Q534:Q534)</f>
        <v>40</v>
      </c>
      <c r="R535" s="24">
        <f>SUM(R534:R534)</f>
        <v>0</v>
      </c>
      <c r="S535" s="23"/>
      <c r="T535" s="24">
        <f t="shared" ref="T535:AB535" si="102">SUM(T534:T534)</f>
        <v>0</v>
      </c>
      <c r="U535" s="24">
        <f t="shared" si="102"/>
        <v>0</v>
      </c>
      <c r="V535" s="24">
        <f t="shared" si="102"/>
        <v>240</v>
      </c>
      <c r="W535" s="24">
        <f t="shared" si="102"/>
        <v>0</v>
      </c>
      <c r="X535" s="24">
        <f t="shared" si="102"/>
        <v>0</v>
      </c>
      <c r="Y535" s="24">
        <f t="shared" si="102"/>
        <v>0</v>
      </c>
      <c r="Z535" s="24">
        <f t="shared" si="102"/>
        <v>0</v>
      </c>
      <c r="AA535" s="24">
        <f t="shared" si="102"/>
        <v>0</v>
      </c>
      <c r="AB535" s="24">
        <f t="shared" si="102"/>
        <v>0</v>
      </c>
      <c r="AC535" s="23"/>
      <c r="AD535" s="23"/>
      <c r="AE535" s="25"/>
    </row>
    <row r="537" spans="1:31" x14ac:dyDescent="0.25">
      <c r="A537" s="18">
        <v>3800009390</v>
      </c>
      <c r="B537" s="19" t="s">
        <v>31</v>
      </c>
      <c r="C537" s="19" t="s">
        <v>615</v>
      </c>
      <c r="D537" s="26">
        <v>45351</v>
      </c>
      <c r="E537" s="26">
        <v>45380</v>
      </c>
      <c r="F537" s="19" t="s">
        <v>616</v>
      </c>
      <c r="G537" s="19"/>
      <c r="H537" s="19" t="s">
        <v>50</v>
      </c>
      <c r="I537" s="26"/>
      <c r="J537" s="19"/>
      <c r="K537" s="19"/>
      <c r="L537" s="20">
        <v>228</v>
      </c>
      <c r="M537" s="20">
        <v>0</v>
      </c>
      <c r="N537" s="20">
        <v>228</v>
      </c>
      <c r="O537" s="20">
        <v>190</v>
      </c>
      <c r="P537" s="19" t="s">
        <v>36</v>
      </c>
      <c r="Q537" s="20">
        <v>38</v>
      </c>
      <c r="R537" s="20">
        <v>0</v>
      </c>
      <c r="S537" s="20">
        <v>0</v>
      </c>
      <c r="T537" s="20">
        <v>0</v>
      </c>
      <c r="U537" s="20">
        <v>0</v>
      </c>
      <c r="V537" s="20">
        <v>228</v>
      </c>
      <c r="W537" s="20"/>
      <c r="X537" s="20"/>
      <c r="Y537" s="20"/>
      <c r="Z537" s="20"/>
      <c r="AA537" s="20"/>
      <c r="AB537" s="20"/>
      <c r="AC537" s="26"/>
      <c r="AD537" s="19"/>
      <c r="AE537" s="21"/>
    </row>
    <row r="538" spans="1:31" x14ac:dyDescent="0.25">
      <c r="A538" s="22" t="s">
        <v>615</v>
      </c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4">
        <f>SUM(L537:L537)</f>
        <v>228</v>
      </c>
      <c r="M538" s="24">
        <f>SUM(M537:M537)</f>
        <v>0</v>
      </c>
      <c r="N538" s="24">
        <f>SUM(N537:N537)</f>
        <v>228</v>
      </c>
      <c r="O538" s="24">
        <f>SUM(O537:O537)</f>
        <v>190</v>
      </c>
      <c r="P538" s="23"/>
      <c r="Q538" s="24">
        <f>SUM(Q537:Q537)</f>
        <v>38</v>
      </c>
      <c r="R538" s="24">
        <f>SUM(R537:R537)</f>
        <v>0</v>
      </c>
      <c r="S538" s="23"/>
      <c r="T538" s="24">
        <f t="shared" ref="T538:AB538" si="103">SUM(T537:T537)</f>
        <v>0</v>
      </c>
      <c r="U538" s="24">
        <f t="shared" si="103"/>
        <v>0</v>
      </c>
      <c r="V538" s="24">
        <f t="shared" si="103"/>
        <v>228</v>
      </c>
      <c r="W538" s="24">
        <f t="shared" si="103"/>
        <v>0</v>
      </c>
      <c r="X538" s="24">
        <f t="shared" si="103"/>
        <v>0</v>
      </c>
      <c r="Y538" s="24">
        <f t="shared" si="103"/>
        <v>0</v>
      </c>
      <c r="Z538" s="24">
        <f t="shared" si="103"/>
        <v>0</v>
      </c>
      <c r="AA538" s="24">
        <f t="shared" si="103"/>
        <v>0</v>
      </c>
      <c r="AB538" s="24">
        <f t="shared" si="103"/>
        <v>0</v>
      </c>
      <c r="AC538" s="23"/>
      <c r="AD538" s="23"/>
      <c r="AE538" s="25"/>
    </row>
    <row r="540" spans="1:31" x14ac:dyDescent="0.25">
      <c r="A540" s="6">
        <v>3800007992</v>
      </c>
      <c r="B540" s="9" t="s">
        <v>31</v>
      </c>
      <c r="C540" s="9" t="s">
        <v>617</v>
      </c>
      <c r="D540" s="10">
        <v>45322</v>
      </c>
      <c r="E540" s="10">
        <v>45351</v>
      </c>
      <c r="F540" s="9" t="s">
        <v>618</v>
      </c>
      <c r="G540" s="9"/>
      <c r="H540" s="9" t="s">
        <v>42</v>
      </c>
      <c r="I540" s="10">
        <v>45358</v>
      </c>
      <c r="J540" s="9" t="s">
        <v>188</v>
      </c>
      <c r="K540" s="9"/>
      <c r="L540" s="11">
        <v>1117.22</v>
      </c>
      <c r="M540" s="11">
        <v>0</v>
      </c>
      <c r="N540" s="11">
        <v>1117.22</v>
      </c>
      <c r="O540" s="11">
        <v>931.02</v>
      </c>
      <c r="P540" s="9" t="s">
        <v>36</v>
      </c>
      <c r="Q540" s="11">
        <v>186.2</v>
      </c>
      <c r="R540" s="11">
        <v>0</v>
      </c>
      <c r="S540" s="11">
        <v>0</v>
      </c>
      <c r="T540" s="11">
        <v>0</v>
      </c>
      <c r="U540" s="11">
        <v>0</v>
      </c>
      <c r="V540" s="11"/>
      <c r="W540" s="11">
        <v>1117.22</v>
      </c>
      <c r="X540" s="11">
        <v>1117.22</v>
      </c>
      <c r="Y540" s="11"/>
      <c r="Z540" s="11"/>
      <c r="AA540" s="11"/>
      <c r="AB540" s="11"/>
      <c r="AC540" s="10">
        <v>45351</v>
      </c>
      <c r="AD540" s="9" t="s">
        <v>37</v>
      </c>
      <c r="AE540" s="15"/>
    </row>
    <row r="541" spans="1:31" x14ac:dyDescent="0.25">
      <c r="A541" s="8">
        <v>3800008880</v>
      </c>
      <c r="B541" s="12" t="s">
        <v>31</v>
      </c>
      <c r="C541" s="12" t="s">
        <v>617</v>
      </c>
      <c r="D541" s="13">
        <v>45351</v>
      </c>
      <c r="E541" s="13">
        <v>45380</v>
      </c>
      <c r="F541" s="12" t="s">
        <v>619</v>
      </c>
      <c r="G541" s="12"/>
      <c r="H541" s="12" t="s">
        <v>50</v>
      </c>
      <c r="I541" s="13"/>
      <c r="J541" s="12"/>
      <c r="K541" s="12"/>
      <c r="L541" s="14">
        <v>407.22</v>
      </c>
      <c r="M541" s="14">
        <v>0</v>
      </c>
      <c r="N541" s="14">
        <v>407.22</v>
      </c>
      <c r="O541" s="14">
        <v>339.35</v>
      </c>
      <c r="P541" s="12" t="s">
        <v>36</v>
      </c>
      <c r="Q541" s="14">
        <v>67.87</v>
      </c>
      <c r="R541" s="14">
        <v>0</v>
      </c>
      <c r="S541" s="14">
        <v>0</v>
      </c>
      <c r="T541" s="14">
        <v>0</v>
      </c>
      <c r="U541" s="14">
        <v>0</v>
      </c>
      <c r="V541" s="14">
        <v>407.22</v>
      </c>
      <c r="W541" s="14"/>
      <c r="X541" s="14"/>
      <c r="Y541" s="14"/>
      <c r="Z541" s="14"/>
      <c r="AA541" s="14"/>
      <c r="AB541" s="14"/>
      <c r="AC541" s="13"/>
      <c r="AD541" s="12"/>
      <c r="AE541" s="17"/>
    </row>
    <row r="542" spans="1:31" x14ac:dyDescent="0.25">
      <c r="A542" s="22" t="s">
        <v>617</v>
      </c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4">
        <f>SUM(L540:L541)</f>
        <v>1524.44</v>
      </c>
      <c r="M542" s="24">
        <f>SUM(M540:M541)</f>
        <v>0</v>
      </c>
      <c r="N542" s="24">
        <f>SUM(N540:N541)</f>
        <v>1524.44</v>
      </c>
      <c r="O542" s="24">
        <f>SUM(O540:O541)</f>
        <v>1270.3699999999999</v>
      </c>
      <c r="P542" s="23"/>
      <c r="Q542" s="24">
        <f>SUM(Q540:Q541)</f>
        <v>254.07</v>
      </c>
      <c r="R542" s="24">
        <f>SUM(R540:R541)</f>
        <v>0</v>
      </c>
      <c r="S542" s="23"/>
      <c r="T542" s="24">
        <f t="shared" ref="T542:AB542" si="104">SUM(T540:T541)</f>
        <v>0</v>
      </c>
      <c r="U542" s="24">
        <f t="shared" si="104"/>
        <v>0</v>
      </c>
      <c r="V542" s="24">
        <f t="shared" si="104"/>
        <v>407.22</v>
      </c>
      <c r="W542" s="24">
        <f t="shared" si="104"/>
        <v>1117.22</v>
      </c>
      <c r="X542" s="24">
        <f t="shared" si="104"/>
        <v>1117.22</v>
      </c>
      <c r="Y542" s="24">
        <f t="shared" si="104"/>
        <v>0</v>
      </c>
      <c r="Z542" s="24">
        <f t="shared" si="104"/>
        <v>0</v>
      </c>
      <c r="AA542" s="24">
        <f t="shared" si="104"/>
        <v>0</v>
      </c>
      <c r="AB542" s="24">
        <f t="shared" si="104"/>
        <v>0</v>
      </c>
      <c r="AC542" s="23"/>
      <c r="AD542" s="23"/>
      <c r="AE542" s="25"/>
    </row>
    <row r="544" spans="1:31" x14ac:dyDescent="0.25">
      <c r="A544" s="6">
        <v>3800007993</v>
      </c>
      <c r="B544" s="9" t="s">
        <v>31</v>
      </c>
      <c r="C544" s="9" t="s">
        <v>620</v>
      </c>
      <c r="D544" s="10">
        <v>45322</v>
      </c>
      <c r="E544" s="10">
        <v>45351</v>
      </c>
      <c r="F544" s="9" t="s">
        <v>621</v>
      </c>
      <c r="G544" s="9"/>
      <c r="H544" s="9" t="s">
        <v>42</v>
      </c>
      <c r="I544" s="10"/>
      <c r="J544" s="9"/>
      <c r="K544" s="9"/>
      <c r="L544" s="11">
        <v>594</v>
      </c>
      <c r="M544" s="11">
        <v>0</v>
      </c>
      <c r="N544" s="11">
        <v>594</v>
      </c>
      <c r="O544" s="11">
        <v>495</v>
      </c>
      <c r="P544" s="9" t="s">
        <v>36</v>
      </c>
      <c r="Q544" s="11">
        <v>99</v>
      </c>
      <c r="R544" s="11">
        <v>0</v>
      </c>
      <c r="S544" s="11">
        <v>0</v>
      </c>
      <c r="T544" s="11">
        <v>0</v>
      </c>
      <c r="U544" s="11">
        <v>0</v>
      </c>
      <c r="V544" s="11"/>
      <c r="W544" s="11">
        <v>594</v>
      </c>
      <c r="X544" s="11">
        <v>594</v>
      </c>
      <c r="Y544" s="11"/>
      <c r="Z544" s="11"/>
      <c r="AA544" s="11"/>
      <c r="AB544" s="11"/>
      <c r="AC544" s="10">
        <v>45359</v>
      </c>
      <c r="AD544" s="9" t="s">
        <v>37</v>
      </c>
      <c r="AE544" s="15"/>
    </row>
    <row r="545" spans="1:31" x14ac:dyDescent="0.25">
      <c r="A545" s="8">
        <v>3800009498</v>
      </c>
      <c r="B545" s="12" t="s">
        <v>31</v>
      </c>
      <c r="C545" s="12" t="s">
        <v>620</v>
      </c>
      <c r="D545" s="13">
        <v>45351</v>
      </c>
      <c r="E545" s="13">
        <v>45380</v>
      </c>
      <c r="F545" s="12" t="s">
        <v>622</v>
      </c>
      <c r="G545" s="12"/>
      <c r="H545" s="12" t="s">
        <v>50</v>
      </c>
      <c r="I545" s="13"/>
      <c r="J545" s="12"/>
      <c r="K545" s="12"/>
      <c r="L545" s="14">
        <v>594</v>
      </c>
      <c r="M545" s="14">
        <v>0</v>
      </c>
      <c r="N545" s="14">
        <v>594</v>
      </c>
      <c r="O545" s="14">
        <v>495</v>
      </c>
      <c r="P545" s="12" t="s">
        <v>36</v>
      </c>
      <c r="Q545" s="14">
        <v>99</v>
      </c>
      <c r="R545" s="14">
        <v>0</v>
      </c>
      <c r="S545" s="14">
        <v>0</v>
      </c>
      <c r="T545" s="14">
        <v>0</v>
      </c>
      <c r="U545" s="14">
        <v>0</v>
      </c>
      <c r="V545" s="14">
        <v>594</v>
      </c>
      <c r="W545" s="14"/>
      <c r="X545" s="14"/>
      <c r="Y545" s="14"/>
      <c r="Z545" s="14"/>
      <c r="AA545" s="14"/>
      <c r="AB545" s="14"/>
      <c r="AC545" s="13"/>
      <c r="AD545" s="12"/>
      <c r="AE545" s="17"/>
    </row>
    <row r="546" spans="1:31" x14ac:dyDescent="0.25">
      <c r="A546" s="22" t="s">
        <v>620</v>
      </c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4">
        <f>SUM(L544:L545)</f>
        <v>1188</v>
      </c>
      <c r="M546" s="24">
        <f>SUM(M544:M545)</f>
        <v>0</v>
      </c>
      <c r="N546" s="24">
        <f>SUM(N544:N545)</f>
        <v>1188</v>
      </c>
      <c r="O546" s="24">
        <f>SUM(O544:O545)</f>
        <v>990</v>
      </c>
      <c r="P546" s="23"/>
      <c r="Q546" s="24">
        <f>SUM(Q544:Q545)</f>
        <v>198</v>
      </c>
      <c r="R546" s="24">
        <f>SUM(R544:R545)</f>
        <v>0</v>
      </c>
      <c r="S546" s="23"/>
      <c r="T546" s="24">
        <f t="shared" ref="T546:AB546" si="105">SUM(T544:T545)</f>
        <v>0</v>
      </c>
      <c r="U546" s="24">
        <f t="shared" si="105"/>
        <v>0</v>
      </c>
      <c r="V546" s="24">
        <f t="shared" si="105"/>
        <v>594</v>
      </c>
      <c r="W546" s="24">
        <f t="shared" si="105"/>
        <v>594</v>
      </c>
      <c r="X546" s="24">
        <f t="shared" si="105"/>
        <v>594</v>
      </c>
      <c r="Y546" s="24">
        <f t="shared" si="105"/>
        <v>0</v>
      </c>
      <c r="Z546" s="24">
        <f t="shared" si="105"/>
        <v>0</v>
      </c>
      <c r="AA546" s="24">
        <f t="shared" si="105"/>
        <v>0</v>
      </c>
      <c r="AB546" s="24">
        <f t="shared" si="105"/>
        <v>0</v>
      </c>
      <c r="AC546" s="23"/>
      <c r="AD546" s="23"/>
      <c r="AE546" s="25"/>
    </row>
    <row r="548" spans="1:31" x14ac:dyDescent="0.25">
      <c r="A548" s="18">
        <v>3800008881</v>
      </c>
      <c r="B548" s="19" t="s">
        <v>31</v>
      </c>
      <c r="C548" s="19" t="s">
        <v>623</v>
      </c>
      <c r="D548" s="26">
        <v>45351</v>
      </c>
      <c r="E548" s="26">
        <v>45380</v>
      </c>
      <c r="F548" s="19" t="s">
        <v>624</v>
      </c>
      <c r="G548" s="19"/>
      <c r="H548" s="19" t="s">
        <v>50</v>
      </c>
      <c r="I548" s="26"/>
      <c r="J548" s="19"/>
      <c r="K548" s="19"/>
      <c r="L548" s="20">
        <v>229.56</v>
      </c>
      <c r="M548" s="20">
        <v>0</v>
      </c>
      <c r="N548" s="20">
        <v>229.56</v>
      </c>
      <c r="O548" s="20">
        <v>191.3</v>
      </c>
      <c r="P548" s="19" t="s">
        <v>36</v>
      </c>
      <c r="Q548" s="20">
        <v>38.26</v>
      </c>
      <c r="R548" s="20">
        <v>0</v>
      </c>
      <c r="S548" s="20">
        <v>0</v>
      </c>
      <c r="T548" s="20">
        <v>0</v>
      </c>
      <c r="U548" s="20">
        <v>0</v>
      </c>
      <c r="V548" s="20">
        <v>229.56</v>
      </c>
      <c r="W548" s="20"/>
      <c r="X548" s="20"/>
      <c r="Y548" s="20"/>
      <c r="Z548" s="20"/>
      <c r="AA548" s="20"/>
      <c r="AB548" s="20"/>
      <c r="AC548" s="26"/>
      <c r="AD548" s="19"/>
      <c r="AE548" s="21"/>
    </row>
    <row r="549" spans="1:31" x14ac:dyDescent="0.25">
      <c r="A549" s="22" t="s">
        <v>623</v>
      </c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4">
        <f>SUM(L548:L548)</f>
        <v>229.56</v>
      </c>
      <c r="M549" s="24">
        <f>SUM(M548:M548)</f>
        <v>0</v>
      </c>
      <c r="N549" s="24">
        <f>SUM(N548:N548)</f>
        <v>229.56</v>
      </c>
      <c r="O549" s="24">
        <f>SUM(O548:O548)</f>
        <v>191.3</v>
      </c>
      <c r="P549" s="23"/>
      <c r="Q549" s="24">
        <f>SUM(Q548:Q548)</f>
        <v>38.26</v>
      </c>
      <c r="R549" s="24">
        <f>SUM(R548:R548)</f>
        <v>0</v>
      </c>
      <c r="S549" s="23"/>
      <c r="T549" s="24">
        <f t="shared" ref="T549:AB549" si="106">SUM(T548:T548)</f>
        <v>0</v>
      </c>
      <c r="U549" s="24">
        <f t="shared" si="106"/>
        <v>0</v>
      </c>
      <c r="V549" s="24">
        <f t="shared" si="106"/>
        <v>229.56</v>
      </c>
      <c r="W549" s="24">
        <f t="shared" si="106"/>
        <v>0</v>
      </c>
      <c r="X549" s="24">
        <f t="shared" si="106"/>
        <v>0</v>
      </c>
      <c r="Y549" s="24">
        <f t="shared" si="106"/>
        <v>0</v>
      </c>
      <c r="Z549" s="24">
        <f t="shared" si="106"/>
        <v>0</v>
      </c>
      <c r="AA549" s="24">
        <f t="shared" si="106"/>
        <v>0</v>
      </c>
      <c r="AB549" s="24">
        <f t="shared" si="106"/>
        <v>0</v>
      </c>
      <c r="AC549" s="23"/>
      <c r="AD549" s="23"/>
      <c r="AE549" s="25"/>
    </row>
    <row r="551" spans="1:31" x14ac:dyDescent="0.25">
      <c r="A551" s="6">
        <v>3800007994</v>
      </c>
      <c r="B551" s="9" t="s">
        <v>31</v>
      </c>
      <c r="C551" s="9" t="s">
        <v>625</v>
      </c>
      <c r="D551" s="10">
        <v>45322</v>
      </c>
      <c r="E551" s="10">
        <v>45351</v>
      </c>
      <c r="F551" s="9" t="s">
        <v>626</v>
      </c>
      <c r="G551" s="9"/>
      <c r="H551" s="9" t="s">
        <v>42</v>
      </c>
      <c r="I551" s="10">
        <v>45355</v>
      </c>
      <c r="J551" s="9" t="s">
        <v>79</v>
      </c>
      <c r="K551" s="9"/>
      <c r="L551" s="11">
        <v>3799.55</v>
      </c>
      <c r="M551" s="11">
        <v>0</v>
      </c>
      <c r="N551" s="11">
        <v>3799.55</v>
      </c>
      <c r="O551" s="11">
        <v>3166.29</v>
      </c>
      <c r="P551" s="9" t="s">
        <v>36</v>
      </c>
      <c r="Q551" s="11">
        <v>633.26</v>
      </c>
      <c r="R551" s="11">
        <v>0</v>
      </c>
      <c r="S551" s="11">
        <v>0</v>
      </c>
      <c r="T551" s="11">
        <v>0</v>
      </c>
      <c r="U551" s="11">
        <v>0</v>
      </c>
      <c r="V551" s="11"/>
      <c r="W551" s="11">
        <v>3799.55</v>
      </c>
      <c r="X551" s="11">
        <v>3799.55</v>
      </c>
      <c r="Y551" s="11"/>
      <c r="Z551" s="11"/>
      <c r="AA551" s="11"/>
      <c r="AB551" s="11"/>
      <c r="AC551" s="10">
        <v>45351</v>
      </c>
      <c r="AD551" s="9" t="s">
        <v>37</v>
      </c>
      <c r="AE551" s="15"/>
    </row>
    <row r="552" spans="1:31" x14ac:dyDescent="0.25">
      <c r="A552" s="7">
        <v>3800008450</v>
      </c>
      <c r="B552" t="s">
        <v>31</v>
      </c>
      <c r="C552" t="s">
        <v>625</v>
      </c>
      <c r="D552" s="4">
        <v>45337</v>
      </c>
      <c r="E552" s="4">
        <v>45366</v>
      </c>
      <c r="F552" t="s">
        <v>627</v>
      </c>
      <c r="H552" t="s">
        <v>45</v>
      </c>
      <c r="I552" s="4">
        <v>45370</v>
      </c>
      <c r="J552" t="s">
        <v>182</v>
      </c>
      <c r="L552" s="5">
        <v>1177.1500000000001</v>
      </c>
      <c r="M552" s="5">
        <v>0</v>
      </c>
      <c r="N552" s="5">
        <v>1177.1500000000001</v>
      </c>
      <c r="O552" s="5">
        <v>980.96</v>
      </c>
      <c r="P552" t="s">
        <v>36</v>
      </c>
      <c r="Q552" s="5">
        <v>196.19</v>
      </c>
      <c r="R552" s="5">
        <v>0</v>
      </c>
      <c r="S552" s="5">
        <v>0</v>
      </c>
      <c r="T552" s="5">
        <v>0</v>
      </c>
      <c r="U552" s="5">
        <v>0</v>
      </c>
      <c r="V552" s="5"/>
      <c r="W552" s="5">
        <v>1177.1500000000001</v>
      </c>
      <c r="X552" s="5">
        <v>1177.1500000000001</v>
      </c>
      <c r="Y552" s="5"/>
      <c r="Z552" s="5"/>
      <c r="AA552" s="5"/>
      <c r="AB552" s="5"/>
      <c r="AC552" s="4">
        <v>45369</v>
      </c>
      <c r="AD552" t="s">
        <v>37</v>
      </c>
      <c r="AE552" s="16"/>
    </row>
    <row r="553" spans="1:31" x14ac:dyDescent="0.25">
      <c r="A553" s="8">
        <v>3800009448</v>
      </c>
      <c r="B553" s="12" t="s">
        <v>31</v>
      </c>
      <c r="C553" s="12" t="s">
        <v>625</v>
      </c>
      <c r="D553" s="13">
        <v>45351</v>
      </c>
      <c r="E553" s="13">
        <v>45380</v>
      </c>
      <c r="F553" s="12" t="s">
        <v>628</v>
      </c>
      <c r="G553" s="12"/>
      <c r="H553" s="12" t="s">
        <v>50</v>
      </c>
      <c r="I553" s="13"/>
      <c r="J553" s="12"/>
      <c r="K553" s="12"/>
      <c r="L553" s="14">
        <v>3021.32</v>
      </c>
      <c r="M553" s="14">
        <v>0</v>
      </c>
      <c r="N553" s="14">
        <v>3021.32</v>
      </c>
      <c r="O553" s="14">
        <v>2517.77</v>
      </c>
      <c r="P553" s="12" t="s">
        <v>36</v>
      </c>
      <c r="Q553" s="14">
        <v>503.55</v>
      </c>
      <c r="R553" s="14">
        <v>0</v>
      </c>
      <c r="S553" s="14">
        <v>0</v>
      </c>
      <c r="T553" s="14">
        <v>0</v>
      </c>
      <c r="U553" s="14">
        <v>0</v>
      </c>
      <c r="V553" s="14">
        <v>3021.32</v>
      </c>
      <c r="W553" s="14"/>
      <c r="X553" s="14"/>
      <c r="Y553" s="14"/>
      <c r="Z553" s="14"/>
      <c r="AA553" s="14"/>
      <c r="AB553" s="14"/>
      <c r="AC553" s="13"/>
      <c r="AD553" s="12"/>
      <c r="AE553" s="17"/>
    </row>
    <row r="554" spans="1:31" x14ac:dyDescent="0.25">
      <c r="A554" s="22" t="s">
        <v>625</v>
      </c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4">
        <f>SUM(L551:L553)</f>
        <v>7998.02</v>
      </c>
      <c r="M554" s="24">
        <f>SUM(M551:M553)</f>
        <v>0</v>
      </c>
      <c r="N554" s="24">
        <f>SUM(N551:N553)</f>
        <v>7998.02</v>
      </c>
      <c r="O554" s="24">
        <f>SUM(O551:O553)</f>
        <v>6665.02</v>
      </c>
      <c r="P554" s="23"/>
      <c r="Q554" s="24">
        <f>SUM(Q551:Q553)</f>
        <v>1333</v>
      </c>
      <c r="R554" s="24">
        <f>SUM(R551:R553)</f>
        <v>0</v>
      </c>
      <c r="S554" s="23"/>
      <c r="T554" s="24">
        <f t="shared" ref="T554:AB554" si="107">SUM(T551:T553)</f>
        <v>0</v>
      </c>
      <c r="U554" s="24">
        <f t="shared" si="107"/>
        <v>0</v>
      </c>
      <c r="V554" s="24">
        <f t="shared" si="107"/>
        <v>3021.32</v>
      </c>
      <c r="W554" s="24">
        <f t="shared" si="107"/>
        <v>4976.7000000000007</v>
      </c>
      <c r="X554" s="24">
        <f t="shared" si="107"/>
        <v>4976.7000000000007</v>
      </c>
      <c r="Y554" s="24">
        <f t="shared" si="107"/>
        <v>0</v>
      </c>
      <c r="Z554" s="24">
        <f t="shared" si="107"/>
        <v>0</v>
      </c>
      <c r="AA554" s="24">
        <f t="shared" si="107"/>
        <v>0</v>
      </c>
      <c r="AB554" s="24">
        <f t="shared" si="107"/>
        <v>0</v>
      </c>
      <c r="AC554" s="23"/>
      <c r="AD554" s="23"/>
      <c r="AE554" s="25"/>
    </row>
    <row r="556" spans="1:31" x14ac:dyDescent="0.25">
      <c r="A556" s="6">
        <v>3800008452</v>
      </c>
      <c r="B556" s="9" t="s">
        <v>31</v>
      </c>
      <c r="C556" s="9" t="s">
        <v>629</v>
      </c>
      <c r="D556" s="10">
        <v>45337</v>
      </c>
      <c r="E556" s="10">
        <v>45366</v>
      </c>
      <c r="F556" s="9" t="s">
        <v>630</v>
      </c>
      <c r="G556" s="9"/>
      <c r="H556" s="9" t="s">
        <v>45</v>
      </c>
      <c r="I556" s="10">
        <v>45370</v>
      </c>
      <c r="J556" s="9" t="s">
        <v>43</v>
      </c>
      <c r="K556" s="9"/>
      <c r="L556" s="11">
        <v>984</v>
      </c>
      <c r="M556" s="11">
        <v>0</v>
      </c>
      <c r="N556" s="11">
        <v>984</v>
      </c>
      <c r="O556" s="11">
        <v>820</v>
      </c>
      <c r="P556" s="9" t="s">
        <v>36</v>
      </c>
      <c r="Q556" s="11">
        <v>164</v>
      </c>
      <c r="R556" s="11">
        <v>0</v>
      </c>
      <c r="S556" s="11">
        <v>0</v>
      </c>
      <c r="T556" s="11">
        <v>0</v>
      </c>
      <c r="U556" s="11">
        <v>0</v>
      </c>
      <c r="V556" s="11"/>
      <c r="W556" s="11">
        <v>984</v>
      </c>
      <c r="X556" s="11">
        <v>984</v>
      </c>
      <c r="Y556" s="11"/>
      <c r="Z556" s="11"/>
      <c r="AA556" s="11"/>
      <c r="AB556" s="11"/>
      <c r="AC556" s="10">
        <v>45369</v>
      </c>
      <c r="AD556" s="9" t="s">
        <v>37</v>
      </c>
      <c r="AE556" s="15"/>
    </row>
    <row r="557" spans="1:31" x14ac:dyDescent="0.25">
      <c r="A557" s="8">
        <v>3800008421</v>
      </c>
      <c r="B557" s="12" t="s">
        <v>31</v>
      </c>
      <c r="C557" s="12" t="s">
        <v>629</v>
      </c>
      <c r="D557" s="13">
        <v>45338</v>
      </c>
      <c r="E557" s="13">
        <v>45367</v>
      </c>
      <c r="F557" s="12" t="s">
        <v>631</v>
      </c>
      <c r="G557" s="12"/>
      <c r="H557" s="12" t="s">
        <v>441</v>
      </c>
      <c r="I557" s="13">
        <v>45370</v>
      </c>
      <c r="J557" s="12" t="s">
        <v>40</v>
      </c>
      <c r="K557" s="12"/>
      <c r="L557" s="14">
        <v>-240</v>
      </c>
      <c r="M557" s="14">
        <v>0</v>
      </c>
      <c r="N557" s="14">
        <v>-240</v>
      </c>
      <c r="O557" s="14">
        <v>-200</v>
      </c>
      <c r="P557" s="12" t="s">
        <v>36</v>
      </c>
      <c r="Q557" s="14">
        <v>-40</v>
      </c>
      <c r="R557" s="14">
        <v>0</v>
      </c>
      <c r="S557" s="14">
        <v>0</v>
      </c>
      <c r="T557" s="14">
        <v>0</v>
      </c>
      <c r="U557" s="14">
        <v>0</v>
      </c>
      <c r="V557" s="14"/>
      <c r="W557" s="14">
        <v>-240</v>
      </c>
      <c r="X557" s="14">
        <v>-240</v>
      </c>
      <c r="Y557" s="14"/>
      <c r="Z557" s="14"/>
      <c r="AA557" s="14"/>
      <c r="AB557" s="14"/>
      <c r="AC557" s="13"/>
      <c r="AD557" s="12"/>
      <c r="AE557" s="17"/>
    </row>
    <row r="558" spans="1:31" x14ac:dyDescent="0.25">
      <c r="A558" s="22" t="s">
        <v>629</v>
      </c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4">
        <f>SUM(L556:L557)</f>
        <v>744</v>
      </c>
      <c r="M558" s="24">
        <f>SUM(M556:M557)</f>
        <v>0</v>
      </c>
      <c r="N558" s="24">
        <f>SUM(N556:N557)</f>
        <v>744</v>
      </c>
      <c r="O558" s="24">
        <f>SUM(O556:O557)</f>
        <v>620</v>
      </c>
      <c r="P558" s="23"/>
      <c r="Q558" s="24">
        <f>SUM(Q556:Q557)</f>
        <v>124</v>
      </c>
      <c r="R558" s="24">
        <f>SUM(R556:R557)</f>
        <v>0</v>
      </c>
      <c r="S558" s="23"/>
      <c r="T558" s="24">
        <f t="shared" ref="T558:AB558" si="108">SUM(T556:T557)</f>
        <v>0</v>
      </c>
      <c r="U558" s="24">
        <f t="shared" si="108"/>
        <v>0</v>
      </c>
      <c r="V558" s="24">
        <f t="shared" si="108"/>
        <v>0</v>
      </c>
      <c r="W558" s="24">
        <f t="shared" si="108"/>
        <v>744</v>
      </c>
      <c r="X558" s="24">
        <f t="shared" si="108"/>
        <v>744</v>
      </c>
      <c r="Y558" s="24">
        <f t="shared" si="108"/>
        <v>0</v>
      </c>
      <c r="Z558" s="24">
        <f t="shared" si="108"/>
        <v>0</v>
      </c>
      <c r="AA558" s="24">
        <f t="shared" si="108"/>
        <v>0</v>
      </c>
      <c r="AB558" s="24">
        <f t="shared" si="108"/>
        <v>0</v>
      </c>
      <c r="AC558" s="23"/>
      <c r="AD558" s="23"/>
      <c r="AE558" s="25"/>
    </row>
    <row r="560" spans="1:31" x14ac:dyDescent="0.25">
      <c r="A560" s="18">
        <v>3800004105</v>
      </c>
      <c r="B560" s="19" t="s">
        <v>31</v>
      </c>
      <c r="C560" s="19" t="s">
        <v>632</v>
      </c>
      <c r="D560" s="26">
        <v>45260</v>
      </c>
      <c r="E560" s="26">
        <v>45290</v>
      </c>
      <c r="F560" s="19" t="s">
        <v>633</v>
      </c>
      <c r="G560" s="19"/>
      <c r="H560" s="19" t="s">
        <v>77</v>
      </c>
      <c r="I560" s="26"/>
      <c r="J560" s="19"/>
      <c r="K560" s="19"/>
      <c r="L560" s="20">
        <v>156</v>
      </c>
      <c r="M560" s="20">
        <v>0</v>
      </c>
      <c r="N560" s="20">
        <v>156</v>
      </c>
      <c r="O560" s="20">
        <v>130</v>
      </c>
      <c r="P560" s="19" t="s">
        <v>36</v>
      </c>
      <c r="Q560" s="20">
        <v>26</v>
      </c>
      <c r="R560" s="20">
        <v>0</v>
      </c>
      <c r="S560" s="20">
        <v>0</v>
      </c>
      <c r="T560" s="20">
        <v>0</v>
      </c>
      <c r="U560" s="20">
        <v>0</v>
      </c>
      <c r="V560" s="20"/>
      <c r="W560" s="20">
        <v>156</v>
      </c>
      <c r="X560" s="20"/>
      <c r="Y560" s="20"/>
      <c r="Z560" s="20">
        <v>156</v>
      </c>
      <c r="AA560" s="20"/>
      <c r="AB560" s="20"/>
      <c r="AC560" s="26">
        <v>45289</v>
      </c>
      <c r="AD560" s="19" t="s">
        <v>37</v>
      </c>
      <c r="AE560" s="21"/>
    </row>
    <row r="561" spans="1:31" x14ac:dyDescent="0.25">
      <c r="A561" s="22" t="s">
        <v>632</v>
      </c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4">
        <f>SUM(L560:L560)</f>
        <v>156</v>
      </c>
      <c r="M561" s="24">
        <f>SUM(M560:M560)</f>
        <v>0</v>
      </c>
      <c r="N561" s="24">
        <f>SUM(N560:N560)</f>
        <v>156</v>
      </c>
      <c r="O561" s="24">
        <f>SUM(O560:O560)</f>
        <v>130</v>
      </c>
      <c r="P561" s="23"/>
      <c r="Q561" s="24">
        <f>SUM(Q560:Q560)</f>
        <v>26</v>
      </c>
      <c r="R561" s="24">
        <f>SUM(R560:R560)</f>
        <v>0</v>
      </c>
      <c r="S561" s="23"/>
      <c r="T561" s="24">
        <f t="shared" ref="T561:AB561" si="109">SUM(T560:T560)</f>
        <v>0</v>
      </c>
      <c r="U561" s="24">
        <f t="shared" si="109"/>
        <v>0</v>
      </c>
      <c r="V561" s="24">
        <f t="shared" si="109"/>
        <v>0</v>
      </c>
      <c r="W561" s="24">
        <f t="shared" si="109"/>
        <v>156</v>
      </c>
      <c r="X561" s="24">
        <f t="shared" si="109"/>
        <v>0</v>
      </c>
      <c r="Y561" s="24">
        <f t="shared" si="109"/>
        <v>0</v>
      </c>
      <c r="Z561" s="24">
        <f t="shared" si="109"/>
        <v>156</v>
      </c>
      <c r="AA561" s="24">
        <f t="shared" si="109"/>
        <v>0</v>
      </c>
      <c r="AB561" s="24">
        <f t="shared" si="109"/>
        <v>0</v>
      </c>
      <c r="AC561" s="23"/>
      <c r="AD561" s="23"/>
      <c r="AE561" s="25"/>
    </row>
    <row r="563" spans="1:31" x14ac:dyDescent="0.25">
      <c r="A563" s="6">
        <v>3800007995</v>
      </c>
      <c r="B563" s="9" t="s">
        <v>31</v>
      </c>
      <c r="C563" s="9" t="s">
        <v>634</v>
      </c>
      <c r="D563" s="10">
        <v>45322</v>
      </c>
      <c r="E563" s="10">
        <v>45351</v>
      </c>
      <c r="F563" s="9" t="s">
        <v>635</v>
      </c>
      <c r="G563" s="9"/>
      <c r="H563" s="9" t="s">
        <v>42</v>
      </c>
      <c r="I563" s="10">
        <v>45355</v>
      </c>
      <c r="J563" s="9" t="s">
        <v>81</v>
      </c>
      <c r="K563" s="9"/>
      <c r="L563" s="11">
        <v>663.61</v>
      </c>
      <c r="M563" s="11">
        <v>0</v>
      </c>
      <c r="N563" s="11">
        <v>663.61</v>
      </c>
      <c r="O563" s="11">
        <v>553.01</v>
      </c>
      <c r="P563" s="9" t="s">
        <v>36</v>
      </c>
      <c r="Q563" s="11">
        <v>110.6</v>
      </c>
      <c r="R563" s="11">
        <v>0</v>
      </c>
      <c r="S563" s="11">
        <v>0</v>
      </c>
      <c r="T563" s="11">
        <v>0</v>
      </c>
      <c r="U563" s="11">
        <v>0</v>
      </c>
      <c r="V563" s="11"/>
      <c r="W563" s="11">
        <v>663.61</v>
      </c>
      <c r="X563" s="11">
        <v>663.61</v>
      </c>
      <c r="Y563" s="11"/>
      <c r="Z563" s="11"/>
      <c r="AA563" s="11"/>
      <c r="AB563" s="11"/>
      <c r="AC563" s="10">
        <v>45351</v>
      </c>
      <c r="AD563" s="9" t="s">
        <v>37</v>
      </c>
      <c r="AE563" s="15"/>
    </row>
    <row r="564" spans="1:31" x14ac:dyDescent="0.25">
      <c r="A564" s="7">
        <v>3800008451</v>
      </c>
      <c r="B564" t="s">
        <v>31</v>
      </c>
      <c r="C564" t="s">
        <v>634</v>
      </c>
      <c r="D564" s="4">
        <v>45337</v>
      </c>
      <c r="E564" s="4">
        <v>45366</v>
      </c>
      <c r="F564" t="s">
        <v>636</v>
      </c>
      <c r="H564" t="s">
        <v>45</v>
      </c>
      <c r="I564" s="4"/>
      <c r="L564" s="5">
        <v>660.19</v>
      </c>
      <c r="M564" s="5">
        <v>0</v>
      </c>
      <c r="N564" s="5">
        <v>660.19</v>
      </c>
      <c r="O564" s="5">
        <v>550.16</v>
      </c>
      <c r="P564" t="s">
        <v>36</v>
      </c>
      <c r="Q564" s="5">
        <v>110.03</v>
      </c>
      <c r="R564" s="5">
        <v>0</v>
      </c>
      <c r="S564" s="5">
        <v>0</v>
      </c>
      <c r="T564" s="5">
        <v>0</v>
      </c>
      <c r="U564" s="5">
        <v>0</v>
      </c>
      <c r="V564" s="5"/>
      <c r="W564" s="5">
        <v>660.19</v>
      </c>
      <c r="X564" s="5">
        <v>660.19</v>
      </c>
      <c r="Y564" s="5"/>
      <c r="Z564" s="5"/>
      <c r="AA564" s="5"/>
      <c r="AB564" s="5"/>
      <c r="AC564" s="4">
        <v>45369</v>
      </c>
      <c r="AD564" t="s">
        <v>37</v>
      </c>
      <c r="AE564" s="16"/>
    </row>
    <row r="565" spans="1:31" x14ac:dyDescent="0.25">
      <c r="A565" s="8">
        <v>3800008882</v>
      </c>
      <c r="B565" s="12" t="s">
        <v>31</v>
      </c>
      <c r="C565" s="12" t="s">
        <v>634</v>
      </c>
      <c r="D565" s="13">
        <v>45351</v>
      </c>
      <c r="E565" s="13">
        <v>45380</v>
      </c>
      <c r="F565" s="12" t="s">
        <v>637</v>
      </c>
      <c r="G565" s="12"/>
      <c r="H565" s="12" t="s">
        <v>50</v>
      </c>
      <c r="I565" s="13"/>
      <c r="J565" s="12"/>
      <c r="K565" s="12"/>
      <c r="L565" s="14">
        <v>625.91</v>
      </c>
      <c r="M565" s="14">
        <v>0</v>
      </c>
      <c r="N565" s="14">
        <v>625.91</v>
      </c>
      <c r="O565" s="14">
        <v>521.59</v>
      </c>
      <c r="P565" s="12" t="s">
        <v>36</v>
      </c>
      <c r="Q565" s="14">
        <v>104.32</v>
      </c>
      <c r="R565" s="14">
        <v>0</v>
      </c>
      <c r="S565" s="14">
        <v>0</v>
      </c>
      <c r="T565" s="14">
        <v>0</v>
      </c>
      <c r="U565" s="14">
        <v>0</v>
      </c>
      <c r="V565" s="14">
        <v>625.91</v>
      </c>
      <c r="W565" s="14"/>
      <c r="X565" s="14"/>
      <c r="Y565" s="14"/>
      <c r="Z565" s="14"/>
      <c r="AA565" s="14"/>
      <c r="AB565" s="14"/>
      <c r="AC565" s="13"/>
      <c r="AD565" s="12"/>
      <c r="AE565" s="17"/>
    </row>
    <row r="566" spans="1:31" x14ac:dyDescent="0.25">
      <c r="A566" s="22" t="s">
        <v>634</v>
      </c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4">
        <f>SUM(L563:L565)</f>
        <v>1949.71</v>
      </c>
      <c r="M566" s="24">
        <f>SUM(M563:M565)</f>
        <v>0</v>
      </c>
      <c r="N566" s="24">
        <f>SUM(N563:N565)</f>
        <v>1949.71</v>
      </c>
      <c r="O566" s="24">
        <f>SUM(O563:O565)</f>
        <v>1624.7600000000002</v>
      </c>
      <c r="P566" s="23"/>
      <c r="Q566" s="24">
        <f>SUM(Q563:Q565)</f>
        <v>324.95</v>
      </c>
      <c r="R566" s="24">
        <f>SUM(R563:R565)</f>
        <v>0</v>
      </c>
      <c r="S566" s="23"/>
      <c r="T566" s="24">
        <f t="shared" ref="T566:AB566" si="110">SUM(T563:T565)</f>
        <v>0</v>
      </c>
      <c r="U566" s="24">
        <f t="shared" si="110"/>
        <v>0</v>
      </c>
      <c r="V566" s="24">
        <f t="shared" si="110"/>
        <v>625.91</v>
      </c>
      <c r="W566" s="24">
        <f t="shared" si="110"/>
        <v>1323.8000000000002</v>
      </c>
      <c r="X566" s="24">
        <f t="shared" si="110"/>
        <v>1323.8000000000002</v>
      </c>
      <c r="Y566" s="24">
        <f t="shared" si="110"/>
        <v>0</v>
      </c>
      <c r="Z566" s="24">
        <f t="shared" si="110"/>
        <v>0</v>
      </c>
      <c r="AA566" s="24">
        <f t="shared" si="110"/>
        <v>0</v>
      </c>
      <c r="AB566" s="24">
        <f t="shared" si="110"/>
        <v>0</v>
      </c>
      <c r="AC566" s="23"/>
      <c r="AD566" s="23"/>
      <c r="AE566" s="25"/>
    </row>
    <row r="568" spans="1:31" x14ac:dyDescent="0.25">
      <c r="A568" s="18">
        <v>3800005175</v>
      </c>
      <c r="B568" s="19" t="s">
        <v>31</v>
      </c>
      <c r="C568" s="19" t="s">
        <v>638</v>
      </c>
      <c r="D568" s="26">
        <v>45281</v>
      </c>
      <c r="E568" s="26">
        <v>45313</v>
      </c>
      <c r="F568" s="19" t="s">
        <v>639</v>
      </c>
      <c r="G568" s="19"/>
      <c r="H568" s="19" t="s">
        <v>640</v>
      </c>
      <c r="I568" s="26"/>
      <c r="J568" s="19"/>
      <c r="K568" s="19"/>
      <c r="L568" s="20">
        <v>14912.1</v>
      </c>
      <c r="M568" s="20">
        <v>0</v>
      </c>
      <c r="N568" s="20">
        <v>14912.1</v>
      </c>
      <c r="O568" s="20">
        <v>12426.75</v>
      </c>
      <c r="P568" s="19" t="s">
        <v>36</v>
      </c>
      <c r="Q568" s="20">
        <v>2485.35</v>
      </c>
      <c r="R568" s="20">
        <v>0</v>
      </c>
      <c r="S568" s="20">
        <v>0</v>
      </c>
      <c r="T568" s="20">
        <v>0</v>
      </c>
      <c r="U568" s="20">
        <v>0</v>
      </c>
      <c r="V568" s="20"/>
      <c r="W568" s="20">
        <v>14912.1</v>
      </c>
      <c r="X568" s="20"/>
      <c r="Y568" s="20"/>
      <c r="Z568" s="20">
        <v>14912.1</v>
      </c>
      <c r="AA568" s="20"/>
      <c r="AB568" s="20"/>
      <c r="AC568" s="26"/>
      <c r="AD568" s="19"/>
      <c r="AE568" s="21"/>
    </row>
    <row r="569" spans="1:31" x14ac:dyDescent="0.25">
      <c r="A569" s="22" t="s">
        <v>638</v>
      </c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4">
        <f>SUM(L568:L568)</f>
        <v>14912.1</v>
      </c>
      <c r="M569" s="24">
        <f>SUM(M568:M568)</f>
        <v>0</v>
      </c>
      <c r="N569" s="24">
        <f>SUM(N568:N568)</f>
        <v>14912.1</v>
      </c>
      <c r="O569" s="24">
        <f>SUM(O568:O568)</f>
        <v>12426.75</v>
      </c>
      <c r="P569" s="23"/>
      <c r="Q569" s="24">
        <f>SUM(Q568:Q568)</f>
        <v>2485.35</v>
      </c>
      <c r="R569" s="24">
        <f>SUM(R568:R568)</f>
        <v>0</v>
      </c>
      <c r="S569" s="23"/>
      <c r="T569" s="24">
        <f t="shared" ref="T569:AB569" si="111">SUM(T568:T568)</f>
        <v>0</v>
      </c>
      <c r="U569" s="24">
        <f t="shared" si="111"/>
        <v>0</v>
      </c>
      <c r="V569" s="24">
        <f t="shared" si="111"/>
        <v>0</v>
      </c>
      <c r="W569" s="24">
        <f t="shared" si="111"/>
        <v>14912.1</v>
      </c>
      <c r="X569" s="24">
        <f t="shared" si="111"/>
        <v>0</v>
      </c>
      <c r="Y569" s="24">
        <f t="shared" si="111"/>
        <v>0</v>
      </c>
      <c r="Z569" s="24">
        <f t="shared" si="111"/>
        <v>14912.1</v>
      </c>
      <c r="AA569" s="24">
        <f t="shared" si="111"/>
        <v>0</v>
      </c>
      <c r="AB569" s="24">
        <f t="shared" si="111"/>
        <v>0</v>
      </c>
      <c r="AC569" s="23"/>
      <c r="AD569" s="23"/>
      <c r="AE569" s="25"/>
    </row>
    <row r="571" spans="1:31" x14ac:dyDescent="0.25">
      <c r="A571" s="6">
        <v>3800006370</v>
      </c>
      <c r="B571" s="9" t="s">
        <v>31</v>
      </c>
      <c r="C571" s="9" t="s">
        <v>641</v>
      </c>
      <c r="D571" s="10">
        <v>45291</v>
      </c>
      <c r="E571" s="10">
        <v>45322</v>
      </c>
      <c r="F571" s="9" t="s">
        <v>642</v>
      </c>
      <c r="G571" s="9"/>
      <c r="H571" s="9" t="s">
        <v>127</v>
      </c>
      <c r="I571" s="10">
        <v>45372</v>
      </c>
      <c r="J571" s="9" t="s">
        <v>169</v>
      </c>
      <c r="K571" s="9"/>
      <c r="L571" s="11">
        <v>140</v>
      </c>
      <c r="M571" s="11">
        <v>0</v>
      </c>
      <c r="N571" s="11">
        <v>140</v>
      </c>
      <c r="O571" s="11">
        <v>140</v>
      </c>
      <c r="P571" s="9"/>
      <c r="Q571" s="11">
        <v>0</v>
      </c>
      <c r="R571" s="11">
        <v>0</v>
      </c>
      <c r="S571" s="11">
        <v>0</v>
      </c>
      <c r="T571" s="11">
        <v>0</v>
      </c>
      <c r="U571" s="11">
        <v>0</v>
      </c>
      <c r="V571" s="11"/>
      <c r="W571" s="11">
        <v>140</v>
      </c>
      <c r="X571" s="11"/>
      <c r="Y571" s="11">
        <v>140</v>
      </c>
      <c r="Z571" s="11"/>
      <c r="AA571" s="11"/>
      <c r="AB571" s="11"/>
      <c r="AC571" s="10">
        <v>45366</v>
      </c>
      <c r="AD571" s="9" t="s">
        <v>37</v>
      </c>
      <c r="AE571" s="15"/>
    </row>
    <row r="572" spans="1:31" x14ac:dyDescent="0.25">
      <c r="A572" s="7">
        <v>3800006614</v>
      </c>
      <c r="B572" t="s">
        <v>31</v>
      </c>
      <c r="C572" t="s">
        <v>641</v>
      </c>
      <c r="D572" s="4">
        <v>45299</v>
      </c>
      <c r="E572" s="4">
        <v>45330</v>
      </c>
      <c r="F572" t="s">
        <v>643</v>
      </c>
      <c r="H572" t="s">
        <v>644</v>
      </c>
      <c r="I572" s="4">
        <v>45372</v>
      </c>
      <c r="J572" t="s">
        <v>48</v>
      </c>
      <c r="L572" s="5">
        <v>240</v>
      </c>
      <c r="M572" s="5">
        <v>0</v>
      </c>
      <c r="N572" s="5">
        <v>240</v>
      </c>
      <c r="O572" s="5">
        <v>240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/>
      <c r="W572" s="5">
        <v>240</v>
      </c>
      <c r="X572" s="5"/>
      <c r="Y572" s="5">
        <v>240</v>
      </c>
      <c r="Z572" s="5"/>
      <c r="AA572" s="5"/>
      <c r="AB572" s="5"/>
      <c r="AC572" s="4">
        <v>45351</v>
      </c>
      <c r="AD572" t="s">
        <v>37</v>
      </c>
      <c r="AE572" s="16"/>
    </row>
    <row r="573" spans="1:31" x14ac:dyDescent="0.25">
      <c r="A573" s="7">
        <v>3800007840</v>
      </c>
      <c r="B573" t="s">
        <v>31</v>
      </c>
      <c r="C573" t="s">
        <v>641</v>
      </c>
      <c r="D573" s="4">
        <v>45322</v>
      </c>
      <c r="E573" s="4">
        <v>45351</v>
      </c>
      <c r="F573" t="s">
        <v>645</v>
      </c>
      <c r="H573" t="s">
        <v>42</v>
      </c>
      <c r="I573" s="4"/>
      <c r="L573" s="5">
        <v>830</v>
      </c>
      <c r="M573" s="5">
        <v>0</v>
      </c>
      <c r="N573" s="5">
        <v>830</v>
      </c>
      <c r="O573" s="5">
        <v>830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/>
      <c r="W573" s="5">
        <v>830</v>
      </c>
      <c r="X573" s="5">
        <v>830</v>
      </c>
      <c r="Y573" s="5"/>
      <c r="Z573" s="5"/>
      <c r="AA573" s="5"/>
      <c r="AB573" s="5"/>
      <c r="AC573" s="4">
        <v>45369</v>
      </c>
      <c r="AD573" t="s">
        <v>37</v>
      </c>
      <c r="AE573" s="16"/>
    </row>
    <row r="574" spans="1:31" x14ac:dyDescent="0.25">
      <c r="A574" s="8">
        <v>3800009391</v>
      </c>
      <c r="B574" s="12" t="s">
        <v>31</v>
      </c>
      <c r="C574" s="12" t="s">
        <v>641</v>
      </c>
      <c r="D574" s="13">
        <v>45351</v>
      </c>
      <c r="E574" s="13">
        <v>45380</v>
      </c>
      <c r="F574" s="12" t="s">
        <v>646</v>
      </c>
      <c r="G574" s="12"/>
      <c r="H574" s="12" t="s">
        <v>50</v>
      </c>
      <c r="I574" s="13">
        <v>45372</v>
      </c>
      <c r="J574" s="12" t="s">
        <v>35</v>
      </c>
      <c r="K574" s="12"/>
      <c r="L574" s="14">
        <v>350</v>
      </c>
      <c r="M574" s="14">
        <v>0</v>
      </c>
      <c r="N574" s="14">
        <v>350</v>
      </c>
      <c r="O574" s="14">
        <v>350</v>
      </c>
      <c r="P574" s="12"/>
      <c r="Q574" s="14">
        <v>0</v>
      </c>
      <c r="R574" s="14">
        <v>0</v>
      </c>
      <c r="S574" s="14">
        <v>0</v>
      </c>
      <c r="T574" s="14">
        <v>0</v>
      </c>
      <c r="U574" s="14">
        <v>0</v>
      </c>
      <c r="V574" s="14">
        <v>350</v>
      </c>
      <c r="W574" s="14"/>
      <c r="X574" s="14"/>
      <c r="Y574" s="14"/>
      <c r="Z574" s="14"/>
      <c r="AA574" s="14"/>
      <c r="AB574" s="14"/>
      <c r="AC574" s="13"/>
      <c r="AD574" s="12"/>
      <c r="AE574" s="17"/>
    </row>
    <row r="575" spans="1:31" x14ac:dyDescent="0.25">
      <c r="A575" s="22" t="s">
        <v>641</v>
      </c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4">
        <f>SUM(L571:L574)</f>
        <v>1560</v>
      </c>
      <c r="M575" s="24">
        <f>SUM(M571:M574)</f>
        <v>0</v>
      </c>
      <c r="N575" s="24">
        <f>SUM(N571:N574)</f>
        <v>1560</v>
      </c>
      <c r="O575" s="24">
        <f>SUM(O571:O574)</f>
        <v>1560</v>
      </c>
      <c r="P575" s="23"/>
      <c r="Q575" s="24">
        <f>SUM(Q571:Q574)</f>
        <v>0</v>
      </c>
      <c r="R575" s="24">
        <f>SUM(R571:R574)</f>
        <v>0</v>
      </c>
      <c r="S575" s="23"/>
      <c r="T575" s="24">
        <f t="shared" ref="T575:AB575" si="112">SUM(T571:T574)</f>
        <v>0</v>
      </c>
      <c r="U575" s="24">
        <f t="shared" si="112"/>
        <v>0</v>
      </c>
      <c r="V575" s="24">
        <f t="shared" si="112"/>
        <v>350</v>
      </c>
      <c r="W575" s="24">
        <f t="shared" si="112"/>
        <v>1210</v>
      </c>
      <c r="X575" s="24">
        <f t="shared" si="112"/>
        <v>830</v>
      </c>
      <c r="Y575" s="24">
        <f t="shared" si="112"/>
        <v>380</v>
      </c>
      <c r="Z575" s="24">
        <f t="shared" si="112"/>
        <v>0</v>
      </c>
      <c r="AA575" s="24">
        <f t="shared" si="112"/>
        <v>0</v>
      </c>
      <c r="AB575" s="24">
        <f t="shared" si="112"/>
        <v>0</v>
      </c>
      <c r="AC575" s="23"/>
      <c r="AD575" s="23"/>
      <c r="AE575" s="25"/>
    </row>
    <row r="577" spans="1:31" x14ac:dyDescent="0.25">
      <c r="A577" s="18">
        <v>3800008883</v>
      </c>
      <c r="B577" s="19" t="s">
        <v>31</v>
      </c>
      <c r="C577" s="19" t="s">
        <v>647</v>
      </c>
      <c r="D577" s="26">
        <v>45351</v>
      </c>
      <c r="E577" s="26">
        <v>45380</v>
      </c>
      <c r="F577" s="19" t="s">
        <v>648</v>
      </c>
      <c r="G577" s="19"/>
      <c r="H577" s="19" t="s">
        <v>50</v>
      </c>
      <c r="I577" s="26"/>
      <c r="J577" s="19"/>
      <c r="K577" s="19"/>
      <c r="L577" s="20">
        <v>289.51</v>
      </c>
      <c r="M577" s="20">
        <v>0</v>
      </c>
      <c r="N577" s="20">
        <v>289.51</v>
      </c>
      <c r="O577" s="20">
        <v>241.26</v>
      </c>
      <c r="P577" s="19" t="s">
        <v>36</v>
      </c>
      <c r="Q577" s="20">
        <v>48.25</v>
      </c>
      <c r="R577" s="20">
        <v>0</v>
      </c>
      <c r="S577" s="20">
        <v>0</v>
      </c>
      <c r="T577" s="20">
        <v>0</v>
      </c>
      <c r="U577" s="20">
        <v>0</v>
      </c>
      <c r="V577" s="20">
        <v>289.51</v>
      </c>
      <c r="W577" s="20"/>
      <c r="X577" s="20"/>
      <c r="Y577" s="20"/>
      <c r="Z577" s="20"/>
      <c r="AA577" s="20"/>
      <c r="AB577" s="20"/>
      <c r="AC577" s="26"/>
      <c r="AD577" s="19"/>
      <c r="AE577" s="21"/>
    </row>
    <row r="578" spans="1:31" x14ac:dyDescent="0.25">
      <c r="A578" s="22" t="s">
        <v>647</v>
      </c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4">
        <f>SUM(L577:L577)</f>
        <v>289.51</v>
      </c>
      <c r="M578" s="24">
        <f>SUM(M577:M577)</f>
        <v>0</v>
      </c>
      <c r="N578" s="24">
        <f>SUM(N577:N577)</f>
        <v>289.51</v>
      </c>
      <c r="O578" s="24">
        <f>SUM(O577:O577)</f>
        <v>241.26</v>
      </c>
      <c r="P578" s="23"/>
      <c r="Q578" s="24">
        <f>SUM(Q577:Q577)</f>
        <v>48.25</v>
      </c>
      <c r="R578" s="24">
        <f>SUM(R577:R577)</f>
        <v>0</v>
      </c>
      <c r="S578" s="23"/>
      <c r="T578" s="24">
        <f t="shared" ref="T578:AB578" si="113">SUM(T577:T577)</f>
        <v>0</v>
      </c>
      <c r="U578" s="24">
        <f t="shared" si="113"/>
        <v>0</v>
      </c>
      <c r="V578" s="24">
        <f t="shared" si="113"/>
        <v>289.51</v>
      </c>
      <c r="W578" s="24">
        <f t="shared" si="113"/>
        <v>0</v>
      </c>
      <c r="X578" s="24">
        <f t="shared" si="113"/>
        <v>0</v>
      </c>
      <c r="Y578" s="24">
        <f t="shared" si="113"/>
        <v>0</v>
      </c>
      <c r="Z578" s="24">
        <f t="shared" si="113"/>
        <v>0</v>
      </c>
      <c r="AA578" s="24">
        <f t="shared" si="113"/>
        <v>0</v>
      </c>
      <c r="AB578" s="24">
        <f t="shared" si="113"/>
        <v>0</v>
      </c>
      <c r="AC578" s="23"/>
      <c r="AD578" s="23"/>
      <c r="AE578" s="25"/>
    </row>
    <row r="580" spans="1:31" x14ac:dyDescent="0.25">
      <c r="A580" s="18">
        <v>3800008884</v>
      </c>
      <c r="B580" s="19" t="s">
        <v>31</v>
      </c>
      <c r="C580" s="19" t="s">
        <v>649</v>
      </c>
      <c r="D580" s="26">
        <v>45351</v>
      </c>
      <c r="E580" s="26">
        <v>45380</v>
      </c>
      <c r="F580" s="19" t="s">
        <v>650</v>
      </c>
      <c r="G580" s="19"/>
      <c r="H580" s="19" t="s">
        <v>50</v>
      </c>
      <c r="I580" s="26"/>
      <c r="J580" s="19"/>
      <c r="K580" s="19"/>
      <c r="L580" s="20">
        <v>342</v>
      </c>
      <c r="M580" s="20">
        <v>0</v>
      </c>
      <c r="N580" s="20">
        <v>342</v>
      </c>
      <c r="O580" s="20">
        <v>285</v>
      </c>
      <c r="P580" s="19" t="s">
        <v>36</v>
      </c>
      <c r="Q580" s="20">
        <v>57</v>
      </c>
      <c r="R580" s="20">
        <v>0</v>
      </c>
      <c r="S580" s="20">
        <v>0</v>
      </c>
      <c r="T580" s="20">
        <v>0</v>
      </c>
      <c r="U580" s="20">
        <v>0</v>
      </c>
      <c r="V580" s="20">
        <v>342</v>
      </c>
      <c r="W580" s="20"/>
      <c r="X580" s="20"/>
      <c r="Y580" s="20"/>
      <c r="Z580" s="20"/>
      <c r="AA580" s="20"/>
      <c r="AB580" s="20"/>
      <c r="AC580" s="26"/>
      <c r="AD580" s="19"/>
      <c r="AE580" s="21"/>
    </row>
    <row r="581" spans="1:31" x14ac:dyDescent="0.25">
      <c r="A581" s="22" t="s">
        <v>649</v>
      </c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4">
        <f>SUM(L580:L580)</f>
        <v>342</v>
      </c>
      <c r="M581" s="24">
        <f>SUM(M580:M580)</f>
        <v>0</v>
      </c>
      <c r="N581" s="24">
        <f>SUM(N580:N580)</f>
        <v>342</v>
      </c>
      <c r="O581" s="24">
        <f>SUM(O580:O580)</f>
        <v>285</v>
      </c>
      <c r="P581" s="23"/>
      <c r="Q581" s="24">
        <f>SUM(Q580:Q580)</f>
        <v>57</v>
      </c>
      <c r="R581" s="24">
        <f>SUM(R580:R580)</f>
        <v>0</v>
      </c>
      <c r="S581" s="23"/>
      <c r="T581" s="24">
        <f t="shared" ref="T581:AB581" si="114">SUM(T580:T580)</f>
        <v>0</v>
      </c>
      <c r="U581" s="24">
        <f t="shared" si="114"/>
        <v>0</v>
      </c>
      <c r="V581" s="24">
        <f t="shared" si="114"/>
        <v>342</v>
      </c>
      <c r="W581" s="24">
        <f t="shared" si="114"/>
        <v>0</v>
      </c>
      <c r="X581" s="24">
        <f t="shared" si="114"/>
        <v>0</v>
      </c>
      <c r="Y581" s="24">
        <f t="shared" si="114"/>
        <v>0</v>
      </c>
      <c r="Z581" s="24">
        <f t="shared" si="114"/>
        <v>0</v>
      </c>
      <c r="AA581" s="24">
        <f t="shared" si="114"/>
        <v>0</v>
      </c>
      <c r="AB581" s="24">
        <f t="shared" si="114"/>
        <v>0</v>
      </c>
      <c r="AC581" s="23"/>
      <c r="AD581" s="23"/>
      <c r="AE581" s="25"/>
    </row>
    <row r="583" spans="1:31" x14ac:dyDescent="0.25">
      <c r="A583" s="6">
        <v>3800007026</v>
      </c>
      <c r="B583" s="9" t="s">
        <v>31</v>
      </c>
      <c r="C583" s="9" t="s">
        <v>651</v>
      </c>
      <c r="D583" s="10">
        <v>45306</v>
      </c>
      <c r="E583" s="10">
        <v>45337</v>
      </c>
      <c r="F583" s="9" t="s">
        <v>652</v>
      </c>
      <c r="G583" s="9"/>
      <c r="H583" s="9" t="s">
        <v>34</v>
      </c>
      <c r="I583" s="10">
        <v>45358</v>
      </c>
      <c r="J583" s="9" t="s">
        <v>43</v>
      </c>
      <c r="K583" s="9"/>
      <c r="L583" s="11">
        <v>270.67</v>
      </c>
      <c r="M583" s="11">
        <v>0</v>
      </c>
      <c r="N583" s="11">
        <v>270.67</v>
      </c>
      <c r="O583" s="11">
        <v>225.56</v>
      </c>
      <c r="P583" s="9" t="s">
        <v>36</v>
      </c>
      <c r="Q583" s="11">
        <v>45.11</v>
      </c>
      <c r="R583" s="11">
        <v>0</v>
      </c>
      <c r="S583" s="11">
        <v>0</v>
      </c>
      <c r="T583" s="11">
        <v>0</v>
      </c>
      <c r="U583" s="11">
        <v>0</v>
      </c>
      <c r="V583" s="11"/>
      <c r="W583" s="11">
        <v>270.67</v>
      </c>
      <c r="X583" s="11"/>
      <c r="Y583" s="11">
        <v>270.67</v>
      </c>
      <c r="Z583" s="11"/>
      <c r="AA583" s="11"/>
      <c r="AB583" s="11"/>
      <c r="AC583" s="10">
        <v>45351</v>
      </c>
      <c r="AD583" s="9" t="s">
        <v>37</v>
      </c>
      <c r="AE583" s="15"/>
    </row>
    <row r="584" spans="1:31" x14ac:dyDescent="0.25">
      <c r="A584" s="8">
        <v>3800008885</v>
      </c>
      <c r="B584" s="12" t="s">
        <v>31</v>
      </c>
      <c r="C584" s="12" t="s">
        <v>651</v>
      </c>
      <c r="D584" s="13">
        <v>45351</v>
      </c>
      <c r="E584" s="13">
        <v>45380</v>
      </c>
      <c r="F584" s="12" t="s">
        <v>653</v>
      </c>
      <c r="G584" s="12"/>
      <c r="H584" s="12" t="s">
        <v>50</v>
      </c>
      <c r="I584" s="13"/>
      <c r="J584" s="12"/>
      <c r="K584" s="12"/>
      <c r="L584" s="14">
        <v>229.56</v>
      </c>
      <c r="M584" s="14">
        <v>0</v>
      </c>
      <c r="N584" s="14">
        <v>229.56</v>
      </c>
      <c r="O584" s="14">
        <v>191.3</v>
      </c>
      <c r="P584" s="12" t="s">
        <v>36</v>
      </c>
      <c r="Q584" s="14">
        <v>38.26</v>
      </c>
      <c r="R584" s="14">
        <v>0</v>
      </c>
      <c r="S584" s="14">
        <v>0</v>
      </c>
      <c r="T584" s="14">
        <v>0</v>
      </c>
      <c r="U584" s="14">
        <v>0</v>
      </c>
      <c r="V584" s="14">
        <v>229.56</v>
      </c>
      <c r="W584" s="14"/>
      <c r="X584" s="14"/>
      <c r="Y584" s="14"/>
      <c r="Z584" s="14"/>
      <c r="AA584" s="14"/>
      <c r="AB584" s="14"/>
      <c r="AC584" s="13"/>
      <c r="AD584" s="12"/>
      <c r="AE584" s="17"/>
    </row>
    <row r="585" spans="1:31" x14ac:dyDescent="0.25">
      <c r="A585" s="22" t="s">
        <v>651</v>
      </c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4">
        <f>SUM(L583:L584)</f>
        <v>500.23</v>
      </c>
      <c r="M585" s="24">
        <f>SUM(M583:M584)</f>
        <v>0</v>
      </c>
      <c r="N585" s="24">
        <f>SUM(N583:N584)</f>
        <v>500.23</v>
      </c>
      <c r="O585" s="24">
        <f>SUM(O583:O584)</f>
        <v>416.86</v>
      </c>
      <c r="P585" s="23"/>
      <c r="Q585" s="24">
        <f>SUM(Q583:Q584)</f>
        <v>83.37</v>
      </c>
      <c r="R585" s="24">
        <f>SUM(R583:R584)</f>
        <v>0</v>
      </c>
      <c r="S585" s="23"/>
      <c r="T585" s="24">
        <f t="shared" ref="T585:AB585" si="115">SUM(T583:T584)</f>
        <v>0</v>
      </c>
      <c r="U585" s="24">
        <f t="shared" si="115"/>
        <v>0</v>
      </c>
      <c r="V585" s="24">
        <f t="shared" si="115"/>
        <v>229.56</v>
      </c>
      <c r="W585" s="24">
        <f t="shared" si="115"/>
        <v>270.67</v>
      </c>
      <c r="X585" s="24">
        <f t="shared" si="115"/>
        <v>0</v>
      </c>
      <c r="Y585" s="24">
        <f t="shared" si="115"/>
        <v>270.67</v>
      </c>
      <c r="Z585" s="24">
        <f t="shared" si="115"/>
        <v>0</v>
      </c>
      <c r="AA585" s="24">
        <f t="shared" si="115"/>
        <v>0</v>
      </c>
      <c r="AB585" s="24">
        <f t="shared" si="115"/>
        <v>0</v>
      </c>
      <c r="AC585" s="23"/>
      <c r="AD585" s="23"/>
      <c r="AE585" s="25"/>
    </row>
    <row r="587" spans="1:31" x14ac:dyDescent="0.25">
      <c r="A587" s="6">
        <v>3800007841</v>
      </c>
      <c r="B587" s="9" t="s">
        <v>31</v>
      </c>
      <c r="C587" s="9" t="s">
        <v>654</v>
      </c>
      <c r="D587" s="10">
        <v>45322</v>
      </c>
      <c r="E587" s="10">
        <v>45351</v>
      </c>
      <c r="F587" s="9" t="s">
        <v>655</v>
      </c>
      <c r="G587" s="9"/>
      <c r="H587" s="9" t="s">
        <v>42</v>
      </c>
      <c r="I587" s="10">
        <v>45355</v>
      </c>
      <c r="J587" s="9" t="s">
        <v>59</v>
      </c>
      <c r="K587" s="9"/>
      <c r="L587" s="11">
        <v>420</v>
      </c>
      <c r="M587" s="11">
        <v>0</v>
      </c>
      <c r="N587" s="11">
        <v>420</v>
      </c>
      <c r="O587" s="11">
        <v>350</v>
      </c>
      <c r="P587" s="9" t="s">
        <v>36</v>
      </c>
      <c r="Q587" s="11">
        <v>70</v>
      </c>
      <c r="R587" s="11">
        <v>0</v>
      </c>
      <c r="S587" s="11">
        <v>0</v>
      </c>
      <c r="T587" s="11">
        <v>0</v>
      </c>
      <c r="U587" s="11">
        <v>0</v>
      </c>
      <c r="V587" s="11"/>
      <c r="W587" s="11">
        <v>420</v>
      </c>
      <c r="X587" s="11">
        <v>420</v>
      </c>
      <c r="Y587" s="11"/>
      <c r="Z587" s="11"/>
      <c r="AA587" s="11"/>
      <c r="AB587" s="11"/>
      <c r="AC587" s="10">
        <v>45351</v>
      </c>
      <c r="AD587" s="9" t="s">
        <v>37</v>
      </c>
      <c r="AE587" s="15"/>
    </row>
    <row r="588" spans="1:31" x14ac:dyDescent="0.25">
      <c r="A588" s="8">
        <v>3800009489</v>
      </c>
      <c r="B588" s="12" t="s">
        <v>31</v>
      </c>
      <c r="C588" s="12" t="s">
        <v>654</v>
      </c>
      <c r="D588" s="13">
        <v>45351</v>
      </c>
      <c r="E588" s="13">
        <v>45380</v>
      </c>
      <c r="F588" s="12" t="s">
        <v>656</v>
      </c>
      <c r="G588" s="12"/>
      <c r="H588" s="12" t="s">
        <v>50</v>
      </c>
      <c r="I588" s="13"/>
      <c r="J588" s="12"/>
      <c r="K588" s="12"/>
      <c r="L588" s="14">
        <v>1236</v>
      </c>
      <c r="M588" s="14">
        <v>0</v>
      </c>
      <c r="N588" s="14">
        <v>1236</v>
      </c>
      <c r="O588" s="14">
        <v>1030</v>
      </c>
      <c r="P588" s="12" t="s">
        <v>36</v>
      </c>
      <c r="Q588" s="14">
        <v>206</v>
      </c>
      <c r="R588" s="14">
        <v>0</v>
      </c>
      <c r="S588" s="14">
        <v>0</v>
      </c>
      <c r="T588" s="14">
        <v>0</v>
      </c>
      <c r="U588" s="14">
        <v>0</v>
      </c>
      <c r="V588" s="14">
        <v>1236</v>
      </c>
      <c r="W588" s="14"/>
      <c r="X588" s="14"/>
      <c r="Y588" s="14"/>
      <c r="Z588" s="14"/>
      <c r="AA588" s="14"/>
      <c r="AB588" s="14"/>
      <c r="AC588" s="13"/>
      <c r="AD588" s="12"/>
      <c r="AE588" s="17"/>
    </row>
    <row r="589" spans="1:31" x14ac:dyDescent="0.25">
      <c r="A589" s="22" t="s">
        <v>654</v>
      </c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4">
        <f>SUM(L587:L588)</f>
        <v>1656</v>
      </c>
      <c r="M589" s="24">
        <f>SUM(M587:M588)</f>
        <v>0</v>
      </c>
      <c r="N589" s="24">
        <f>SUM(N587:N588)</f>
        <v>1656</v>
      </c>
      <c r="O589" s="24">
        <f>SUM(O587:O588)</f>
        <v>1380</v>
      </c>
      <c r="P589" s="23"/>
      <c r="Q589" s="24">
        <f>SUM(Q587:Q588)</f>
        <v>276</v>
      </c>
      <c r="R589" s="24">
        <f>SUM(R587:R588)</f>
        <v>0</v>
      </c>
      <c r="S589" s="23"/>
      <c r="T589" s="24">
        <f t="shared" ref="T589:AB589" si="116">SUM(T587:T588)</f>
        <v>0</v>
      </c>
      <c r="U589" s="24">
        <f t="shared" si="116"/>
        <v>0</v>
      </c>
      <c r="V589" s="24">
        <f t="shared" si="116"/>
        <v>1236</v>
      </c>
      <c r="W589" s="24">
        <f t="shared" si="116"/>
        <v>420</v>
      </c>
      <c r="X589" s="24">
        <f t="shared" si="116"/>
        <v>420</v>
      </c>
      <c r="Y589" s="24">
        <f t="shared" si="116"/>
        <v>0</v>
      </c>
      <c r="Z589" s="24">
        <f t="shared" si="116"/>
        <v>0</v>
      </c>
      <c r="AA589" s="24">
        <f t="shared" si="116"/>
        <v>0</v>
      </c>
      <c r="AB589" s="24">
        <f t="shared" si="116"/>
        <v>0</v>
      </c>
      <c r="AC589" s="23"/>
      <c r="AD589" s="23"/>
      <c r="AE589" s="25"/>
    </row>
    <row r="591" spans="1:31" x14ac:dyDescent="0.25">
      <c r="A591" s="6">
        <v>3800007843</v>
      </c>
      <c r="B591" s="9" t="s">
        <v>31</v>
      </c>
      <c r="C591" s="9" t="s">
        <v>657</v>
      </c>
      <c r="D591" s="10">
        <v>45322</v>
      </c>
      <c r="E591" s="10">
        <v>45351</v>
      </c>
      <c r="F591" s="9" t="s">
        <v>658</v>
      </c>
      <c r="G591" s="9"/>
      <c r="H591" s="9" t="s">
        <v>42</v>
      </c>
      <c r="I591" s="10"/>
      <c r="J591" s="9"/>
      <c r="K591" s="9"/>
      <c r="L591" s="11">
        <v>312</v>
      </c>
      <c r="M591" s="11">
        <v>0</v>
      </c>
      <c r="N591" s="11">
        <v>312</v>
      </c>
      <c r="O591" s="11">
        <v>260</v>
      </c>
      <c r="P591" s="9" t="s">
        <v>36</v>
      </c>
      <c r="Q591" s="11">
        <v>52</v>
      </c>
      <c r="R591" s="11">
        <v>0</v>
      </c>
      <c r="S591" s="11">
        <v>0</v>
      </c>
      <c r="T591" s="11">
        <v>0</v>
      </c>
      <c r="U591" s="11">
        <v>0</v>
      </c>
      <c r="V591" s="11"/>
      <c r="W591" s="11">
        <v>312</v>
      </c>
      <c r="X591" s="11">
        <v>312</v>
      </c>
      <c r="Y591" s="11"/>
      <c r="Z591" s="11"/>
      <c r="AA591" s="11"/>
      <c r="AB591" s="11"/>
      <c r="AC591" s="10">
        <v>45359</v>
      </c>
      <c r="AD591" s="9" t="s">
        <v>37</v>
      </c>
      <c r="AE591" s="15"/>
    </row>
    <row r="592" spans="1:31" x14ac:dyDescent="0.25">
      <c r="A592" s="8">
        <v>3800009392</v>
      </c>
      <c r="B592" s="12" t="s">
        <v>31</v>
      </c>
      <c r="C592" s="12" t="s">
        <v>657</v>
      </c>
      <c r="D592" s="13">
        <v>45351</v>
      </c>
      <c r="E592" s="13">
        <v>45380</v>
      </c>
      <c r="F592" s="12" t="s">
        <v>659</v>
      </c>
      <c r="G592" s="12"/>
      <c r="H592" s="12" t="s">
        <v>50</v>
      </c>
      <c r="I592" s="13"/>
      <c r="J592" s="12"/>
      <c r="K592" s="12"/>
      <c r="L592" s="14">
        <v>738</v>
      </c>
      <c r="M592" s="14">
        <v>0</v>
      </c>
      <c r="N592" s="14">
        <v>738</v>
      </c>
      <c r="O592" s="14">
        <v>615</v>
      </c>
      <c r="P592" s="12" t="s">
        <v>36</v>
      </c>
      <c r="Q592" s="14">
        <v>123</v>
      </c>
      <c r="R592" s="14">
        <v>0</v>
      </c>
      <c r="S592" s="14">
        <v>0</v>
      </c>
      <c r="T592" s="14">
        <v>0</v>
      </c>
      <c r="U592" s="14">
        <v>0</v>
      </c>
      <c r="V592" s="14">
        <v>738</v>
      </c>
      <c r="W592" s="14"/>
      <c r="X592" s="14"/>
      <c r="Y592" s="14"/>
      <c r="Z592" s="14"/>
      <c r="AA592" s="14"/>
      <c r="AB592" s="14"/>
      <c r="AC592" s="13"/>
      <c r="AD592" s="12"/>
      <c r="AE592" s="17"/>
    </row>
    <row r="593" spans="1:31" x14ac:dyDescent="0.25">
      <c r="A593" s="22" t="s">
        <v>657</v>
      </c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4">
        <f>SUM(L591:L592)</f>
        <v>1050</v>
      </c>
      <c r="M593" s="24">
        <f>SUM(M591:M592)</f>
        <v>0</v>
      </c>
      <c r="N593" s="24">
        <f>SUM(N591:N592)</f>
        <v>1050</v>
      </c>
      <c r="O593" s="24">
        <f>SUM(O591:O592)</f>
        <v>875</v>
      </c>
      <c r="P593" s="23"/>
      <c r="Q593" s="24">
        <f>SUM(Q591:Q592)</f>
        <v>175</v>
      </c>
      <c r="R593" s="24">
        <f>SUM(R591:R592)</f>
        <v>0</v>
      </c>
      <c r="S593" s="23"/>
      <c r="T593" s="24">
        <f t="shared" ref="T593:AB593" si="117">SUM(T591:T592)</f>
        <v>0</v>
      </c>
      <c r="U593" s="24">
        <f t="shared" si="117"/>
        <v>0</v>
      </c>
      <c r="V593" s="24">
        <f t="shared" si="117"/>
        <v>738</v>
      </c>
      <c r="W593" s="24">
        <f t="shared" si="117"/>
        <v>312</v>
      </c>
      <c r="X593" s="24">
        <f t="shared" si="117"/>
        <v>312</v>
      </c>
      <c r="Y593" s="24">
        <f t="shared" si="117"/>
        <v>0</v>
      </c>
      <c r="Z593" s="24">
        <f t="shared" si="117"/>
        <v>0</v>
      </c>
      <c r="AA593" s="24">
        <f t="shared" si="117"/>
        <v>0</v>
      </c>
      <c r="AB593" s="24">
        <f t="shared" si="117"/>
        <v>0</v>
      </c>
      <c r="AC593" s="23"/>
      <c r="AD593" s="23"/>
      <c r="AE593" s="25"/>
    </row>
    <row r="595" spans="1:31" x14ac:dyDescent="0.25">
      <c r="A595" s="6">
        <v>3800005927</v>
      </c>
      <c r="B595" s="9" t="s">
        <v>91</v>
      </c>
      <c r="C595" s="9" t="s">
        <v>660</v>
      </c>
      <c r="D595" s="10">
        <v>45170</v>
      </c>
      <c r="E595" s="10">
        <v>44805</v>
      </c>
      <c r="F595" s="9" t="s">
        <v>661</v>
      </c>
      <c r="G595" s="9"/>
      <c r="H595" s="9" t="s">
        <v>662</v>
      </c>
      <c r="I595" s="10"/>
      <c r="J595" s="9"/>
      <c r="K595" s="9"/>
      <c r="L595" s="11">
        <v>-64.8</v>
      </c>
      <c r="M595" s="11">
        <v>0</v>
      </c>
      <c r="N595" s="11">
        <v>-64.8</v>
      </c>
      <c r="O595" s="11">
        <v>-64.8</v>
      </c>
      <c r="P595" s="9"/>
      <c r="Q595" s="11">
        <v>0</v>
      </c>
      <c r="R595" s="11">
        <v>0</v>
      </c>
      <c r="S595" s="11">
        <v>0</v>
      </c>
      <c r="T595" s="11">
        <v>0</v>
      </c>
      <c r="U595" s="11">
        <v>0</v>
      </c>
      <c r="V595" s="11"/>
      <c r="W595" s="11">
        <v>-64.8</v>
      </c>
      <c r="X595" s="11"/>
      <c r="Y595" s="11"/>
      <c r="Z595" s="11"/>
      <c r="AA595" s="11"/>
      <c r="AB595" s="11">
        <v>-64.8</v>
      </c>
      <c r="AC595" s="10">
        <v>44762</v>
      </c>
      <c r="AD595" s="9" t="s">
        <v>37</v>
      </c>
      <c r="AE595" s="15"/>
    </row>
    <row r="596" spans="1:31" x14ac:dyDescent="0.25">
      <c r="A596" s="8">
        <v>3800008888</v>
      </c>
      <c r="B596" s="12" t="s">
        <v>31</v>
      </c>
      <c r="C596" s="12" t="s">
        <v>660</v>
      </c>
      <c r="D596" s="13">
        <v>45351</v>
      </c>
      <c r="E596" s="13">
        <v>45380</v>
      </c>
      <c r="F596" s="12" t="s">
        <v>663</v>
      </c>
      <c r="G596" s="12"/>
      <c r="H596" s="12" t="s">
        <v>50</v>
      </c>
      <c r="I596" s="13"/>
      <c r="J596" s="12"/>
      <c r="K596" s="12"/>
      <c r="L596" s="14">
        <v>175.2</v>
      </c>
      <c r="M596" s="14">
        <v>0</v>
      </c>
      <c r="N596" s="14">
        <v>175.2</v>
      </c>
      <c r="O596" s="14">
        <v>146</v>
      </c>
      <c r="P596" s="12" t="s">
        <v>36</v>
      </c>
      <c r="Q596" s="14">
        <v>29.2</v>
      </c>
      <c r="R596" s="14">
        <v>0</v>
      </c>
      <c r="S596" s="14">
        <v>0</v>
      </c>
      <c r="T596" s="14">
        <v>0</v>
      </c>
      <c r="U596" s="14">
        <v>0</v>
      </c>
      <c r="V596" s="14">
        <v>175.2</v>
      </c>
      <c r="W596" s="14"/>
      <c r="X596" s="14"/>
      <c r="Y596" s="14"/>
      <c r="Z596" s="14"/>
      <c r="AA596" s="14"/>
      <c r="AB596" s="14"/>
      <c r="AC596" s="13"/>
      <c r="AD596" s="12"/>
      <c r="AE596" s="17"/>
    </row>
    <row r="597" spans="1:31" x14ac:dyDescent="0.25">
      <c r="A597" s="22" t="s">
        <v>660</v>
      </c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4">
        <f>SUM(L595:L596)</f>
        <v>110.39999999999999</v>
      </c>
      <c r="M597" s="24">
        <f>SUM(M595:M596)</f>
        <v>0</v>
      </c>
      <c r="N597" s="24">
        <f>SUM(N595:N596)</f>
        <v>110.39999999999999</v>
      </c>
      <c r="O597" s="24">
        <f>SUM(O595:O596)</f>
        <v>81.2</v>
      </c>
      <c r="P597" s="23"/>
      <c r="Q597" s="24">
        <f>SUM(Q595:Q596)</f>
        <v>29.2</v>
      </c>
      <c r="R597" s="24">
        <f>SUM(R595:R596)</f>
        <v>0</v>
      </c>
      <c r="S597" s="23"/>
      <c r="T597" s="24">
        <f t="shared" ref="T597:AB597" si="118">SUM(T595:T596)</f>
        <v>0</v>
      </c>
      <c r="U597" s="24">
        <f t="shared" si="118"/>
        <v>0</v>
      </c>
      <c r="V597" s="24">
        <f t="shared" si="118"/>
        <v>175.2</v>
      </c>
      <c r="W597" s="24">
        <f t="shared" si="118"/>
        <v>-64.8</v>
      </c>
      <c r="X597" s="24">
        <f t="shared" si="118"/>
        <v>0</v>
      </c>
      <c r="Y597" s="24">
        <f t="shared" si="118"/>
        <v>0</v>
      </c>
      <c r="Z597" s="24">
        <f t="shared" si="118"/>
        <v>0</v>
      </c>
      <c r="AA597" s="24">
        <f t="shared" si="118"/>
        <v>0</v>
      </c>
      <c r="AB597" s="24">
        <f t="shared" si="118"/>
        <v>-64.8</v>
      </c>
      <c r="AC597" s="23"/>
      <c r="AD597" s="23"/>
      <c r="AE597" s="25"/>
    </row>
    <row r="599" spans="1:31" x14ac:dyDescent="0.25">
      <c r="A599" s="6">
        <v>3800007844</v>
      </c>
      <c r="B599" s="9" t="s">
        <v>31</v>
      </c>
      <c r="C599" s="9" t="s">
        <v>664</v>
      </c>
      <c r="D599" s="10">
        <v>45322</v>
      </c>
      <c r="E599" s="10">
        <v>45351</v>
      </c>
      <c r="F599" s="9" t="s">
        <v>665</v>
      </c>
      <c r="G599" s="9"/>
      <c r="H599" s="9" t="s">
        <v>42</v>
      </c>
      <c r="I599" s="10">
        <v>45365</v>
      </c>
      <c r="J599" s="9" t="s">
        <v>55</v>
      </c>
      <c r="K599" s="9"/>
      <c r="L599" s="11">
        <v>144</v>
      </c>
      <c r="M599" s="11">
        <v>0</v>
      </c>
      <c r="N599" s="11">
        <v>144</v>
      </c>
      <c r="O599" s="11">
        <v>120</v>
      </c>
      <c r="P599" s="9" t="s">
        <v>36</v>
      </c>
      <c r="Q599" s="11">
        <v>24</v>
      </c>
      <c r="R599" s="11">
        <v>0</v>
      </c>
      <c r="S599" s="11">
        <v>0</v>
      </c>
      <c r="T599" s="11">
        <v>0</v>
      </c>
      <c r="U599" s="11">
        <v>0</v>
      </c>
      <c r="V599" s="11"/>
      <c r="W599" s="11">
        <v>144</v>
      </c>
      <c r="X599" s="11">
        <v>144</v>
      </c>
      <c r="Y599" s="11"/>
      <c r="Z599" s="11"/>
      <c r="AA599" s="11"/>
      <c r="AB599" s="11"/>
      <c r="AC599" s="10">
        <v>45351</v>
      </c>
      <c r="AD599" s="9" t="s">
        <v>37</v>
      </c>
      <c r="AE599" s="15"/>
    </row>
    <row r="600" spans="1:31" x14ac:dyDescent="0.25">
      <c r="A600" s="7">
        <v>3800008454</v>
      </c>
      <c r="B600" t="s">
        <v>31</v>
      </c>
      <c r="C600" t="s">
        <v>664</v>
      </c>
      <c r="D600" s="4">
        <v>45337</v>
      </c>
      <c r="E600" s="4">
        <v>45366</v>
      </c>
      <c r="F600" t="s">
        <v>666</v>
      </c>
      <c r="H600" t="s">
        <v>45</v>
      </c>
      <c r="I600" s="4"/>
      <c r="L600" s="5">
        <v>156</v>
      </c>
      <c r="M600" s="5">
        <v>0</v>
      </c>
      <c r="N600" s="5">
        <v>156</v>
      </c>
      <c r="O600" s="5">
        <v>130</v>
      </c>
      <c r="P600" t="s">
        <v>36</v>
      </c>
      <c r="Q600" s="5">
        <v>26</v>
      </c>
      <c r="R600" s="5">
        <v>0</v>
      </c>
      <c r="S600" s="5">
        <v>0</v>
      </c>
      <c r="T600" s="5">
        <v>0</v>
      </c>
      <c r="U600" s="5">
        <v>0</v>
      </c>
      <c r="V600" s="5"/>
      <c r="W600" s="5">
        <v>156</v>
      </c>
      <c r="X600" s="5">
        <v>156</v>
      </c>
      <c r="Y600" s="5"/>
      <c r="Z600" s="5"/>
      <c r="AA600" s="5"/>
      <c r="AB600" s="5"/>
      <c r="AC600" s="4">
        <v>45369</v>
      </c>
      <c r="AD600" t="s">
        <v>37</v>
      </c>
      <c r="AE600" s="16"/>
    </row>
    <row r="601" spans="1:31" x14ac:dyDescent="0.25">
      <c r="A601" s="8">
        <v>3800008889</v>
      </c>
      <c r="B601" s="12" t="s">
        <v>31</v>
      </c>
      <c r="C601" s="12" t="s">
        <v>664</v>
      </c>
      <c r="D601" s="13">
        <v>45351</v>
      </c>
      <c r="E601" s="13">
        <v>45380</v>
      </c>
      <c r="F601" s="12" t="s">
        <v>667</v>
      </c>
      <c r="G601" s="12"/>
      <c r="H601" s="12" t="s">
        <v>50</v>
      </c>
      <c r="I601" s="13"/>
      <c r="J601" s="12"/>
      <c r="K601" s="12"/>
      <c r="L601" s="14">
        <v>288</v>
      </c>
      <c r="M601" s="14">
        <v>0</v>
      </c>
      <c r="N601" s="14">
        <v>288</v>
      </c>
      <c r="O601" s="14">
        <v>240</v>
      </c>
      <c r="P601" s="12" t="s">
        <v>36</v>
      </c>
      <c r="Q601" s="14">
        <v>48</v>
      </c>
      <c r="R601" s="14">
        <v>0</v>
      </c>
      <c r="S601" s="14">
        <v>0</v>
      </c>
      <c r="T601" s="14">
        <v>0</v>
      </c>
      <c r="U601" s="14">
        <v>0</v>
      </c>
      <c r="V601" s="14">
        <v>288</v>
      </c>
      <c r="W601" s="14"/>
      <c r="X601" s="14"/>
      <c r="Y601" s="14"/>
      <c r="Z601" s="14"/>
      <c r="AA601" s="14"/>
      <c r="AB601" s="14"/>
      <c r="AC601" s="13"/>
      <c r="AD601" s="12"/>
      <c r="AE601" s="17"/>
    </row>
    <row r="602" spans="1:31" x14ac:dyDescent="0.25">
      <c r="A602" s="22" t="s">
        <v>664</v>
      </c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4">
        <f>SUM(L599:L601)</f>
        <v>588</v>
      </c>
      <c r="M602" s="24">
        <f>SUM(M599:M601)</f>
        <v>0</v>
      </c>
      <c r="N602" s="24">
        <f>SUM(N599:N601)</f>
        <v>588</v>
      </c>
      <c r="O602" s="24">
        <f>SUM(O599:O601)</f>
        <v>490</v>
      </c>
      <c r="P602" s="23"/>
      <c r="Q602" s="24">
        <f>SUM(Q599:Q601)</f>
        <v>98</v>
      </c>
      <c r="R602" s="24">
        <f>SUM(R599:R601)</f>
        <v>0</v>
      </c>
      <c r="S602" s="23"/>
      <c r="T602" s="24">
        <f t="shared" ref="T602:AB602" si="119">SUM(T599:T601)</f>
        <v>0</v>
      </c>
      <c r="U602" s="24">
        <f t="shared" si="119"/>
        <v>0</v>
      </c>
      <c r="V602" s="24">
        <f t="shared" si="119"/>
        <v>288</v>
      </c>
      <c r="W602" s="24">
        <f t="shared" si="119"/>
        <v>300</v>
      </c>
      <c r="X602" s="24">
        <f t="shared" si="119"/>
        <v>300</v>
      </c>
      <c r="Y602" s="24">
        <f t="shared" si="119"/>
        <v>0</v>
      </c>
      <c r="Z602" s="24">
        <f t="shared" si="119"/>
        <v>0</v>
      </c>
      <c r="AA602" s="24">
        <f t="shared" si="119"/>
        <v>0</v>
      </c>
      <c r="AB602" s="24">
        <f t="shared" si="119"/>
        <v>0</v>
      </c>
      <c r="AC602" s="23"/>
      <c r="AD602" s="23"/>
      <c r="AE602" s="25"/>
    </row>
    <row r="604" spans="1:31" x14ac:dyDescent="0.25">
      <c r="A604" s="18">
        <v>3800007845</v>
      </c>
      <c r="B604" s="19" t="s">
        <v>31</v>
      </c>
      <c r="C604" s="19" t="s">
        <v>668</v>
      </c>
      <c r="D604" s="26">
        <v>45322</v>
      </c>
      <c r="E604" s="26">
        <v>45351</v>
      </c>
      <c r="F604" s="19" t="s">
        <v>669</v>
      </c>
      <c r="G604" s="19"/>
      <c r="H604" s="19" t="s">
        <v>42</v>
      </c>
      <c r="I604" s="26"/>
      <c r="J604" s="19"/>
      <c r="K604" s="19"/>
      <c r="L604" s="20">
        <v>612</v>
      </c>
      <c r="M604" s="20">
        <v>0</v>
      </c>
      <c r="N604" s="20">
        <v>612</v>
      </c>
      <c r="O604" s="20">
        <v>510</v>
      </c>
      <c r="P604" s="19" t="s">
        <v>36</v>
      </c>
      <c r="Q604" s="20">
        <v>102</v>
      </c>
      <c r="R604" s="20">
        <v>0</v>
      </c>
      <c r="S604" s="20">
        <v>0</v>
      </c>
      <c r="T604" s="20">
        <v>0</v>
      </c>
      <c r="U604" s="20">
        <v>0</v>
      </c>
      <c r="V604" s="20"/>
      <c r="W604" s="20">
        <v>612</v>
      </c>
      <c r="X604" s="20">
        <v>612</v>
      </c>
      <c r="Y604" s="20"/>
      <c r="Z604" s="20"/>
      <c r="AA604" s="20"/>
      <c r="AB604" s="20"/>
      <c r="AC604" s="26">
        <v>45359</v>
      </c>
      <c r="AD604" s="19" t="s">
        <v>37</v>
      </c>
      <c r="AE604" s="21"/>
    </row>
    <row r="605" spans="1:31" x14ac:dyDescent="0.25">
      <c r="A605" s="22" t="s">
        <v>668</v>
      </c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4">
        <f>SUM(L604:L604)</f>
        <v>612</v>
      </c>
      <c r="M605" s="24">
        <f>SUM(M604:M604)</f>
        <v>0</v>
      </c>
      <c r="N605" s="24">
        <f>SUM(N604:N604)</f>
        <v>612</v>
      </c>
      <c r="O605" s="24">
        <f>SUM(O604:O604)</f>
        <v>510</v>
      </c>
      <c r="P605" s="23"/>
      <c r="Q605" s="24">
        <f>SUM(Q604:Q604)</f>
        <v>102</v>
      </c>
      <c r="R605" s="24">
        <f>SUM(R604:R604)</f>
        <v>0</v>
      </c>
      <c r="S605" s="23"/>
      <c r="T605" s="24">
        <f t="shared" ref="T605:AB605" si="120">SUM(T604:T604)</f>
        <v>0</v>
      </c>
      <c r="U605" s="24">
        <f t="shared" si="120"/>
        <v>0</v>
      </c>
      <c r="V605" s="24">
        <f t="shared" si="120"/>
        <v>0</v>
      </c>
      <c r="W605" s="24">
        <f t="shared" si="120"/>
        <v>612</v>
      </c>
      <c r="X605" s="24">
        <f t="shared" si="120"/>
        <v>612</v>
      </c>
      <c r="Y605" s="24">
        <f t="shared" si="120"/>
        <v>0</v>
      </c>
      <c r="Z605" s="24">
        <f t="shared" si="120"/>
        <v>0</v>
      </c>
      <c r="AA605" s="24">
        <f t="shared" si="120"/>
        <v>0</v>
      </c>
      <c r="AB605" s="24">
        <f t="shared" si="120"/>
        <v>0</v>
      </c>
      <c r="AC605" s="23"/>
      <c r="AD605" s="23"/>
      <c r="AE605" s="25"/>
    </row>
    <row r="607" spans="1:31" x14ac:dyDescent="0.25">
      <c r="A607" s="6">
        <v>3800007996</v>
      </c>
      <c r="B607" s="9" t="s">
        <v>31</v>
      </c>
      <c r="C607" s="9" t="s">
        <v>670</v>
      </c>
      <c r="D607" s="10">
        <v>45322</v>
      </c>
      <c r="E607" s="10">
        <v>45351</v>
      </c>
      <c r="F607" s="9" t="s">
        <v>671</v>
      </c>
      <c r="G607" s="9"/>
      <c r="H607" s="9" t="s">
        <v>42</v>
      </c>
      <c r="I607" s="10">
        <v>45358</v>
      </c>
      <c r="J607" s="9" t="s">
        <v>193</v>
      </c>
      <c r="K607" s="9"/>
      <c r="L607" s="11">
        <v>2222.25</v>
      </c>
      <c r="M607" s="11">
        <v>0</v>
      </c>
      <c r="N607" s="11">
        <v>2222.25</v>
      </c>
      <c r="O607" s="11">
        <v>1851.87</v>
      </c>
      <c r="P607" s="9" t="s">
        <v>36</v>
      </c>
      <c r="Q607" s="11">
        <v>370.38</v>
      </c>
      <c r="R607" s="11">
        <v>0</v>
      </c>
      <c r="S607" s="11">
        <v>0</v>
      </c>
      <c r="T607" s="11">
        <v>0</v>
      </c>
      <c r="U607" s="11">
        <v>0</v>
      </c>
      <c r="V607" s="11"/>
      <c r="W607" s="11">
        <v>2222.25</v>
      </c>
      <c r="X607" s="11">
        <v>2222.25</v>
      </c>
      <c r="Y607" s="11"/>
      <c r="Z607" s="11"/>
      <c r="AA607" s="11"/>
      <c r="AB607" s="11"/>
      <c r="AC607" s="10">
        <v>45351</v>
      </c>
      <c r="AD607" s="9" t="s">
        <v>37</v>
      </c>
      <c r="AE607" s="15"/>
    </row>
    <row r="608" spans="1:31" x14ac:dyDescent="0.25">
      <c r="A608" s="7">
        <v>3800008084</v>
      </c>
      <c r="B608" t="s">
        <v>31</v>
      </c>
      <c r="C608" t="s">
        <v>670</v>
      </c>
      <c r="D608" s="4">
        <v>45331</v>
      </c>
      <c r="E608" s="4">
        <v>45360</v>
      </c>
      <c r="F608" t="s">
        <v>672</v>
      </c>
      <c r="H608" t="s">
        <v>673</v>
      </c>
      <c r="I608" s="4"/>
      <c r="L608" s="5">
        <v>-28.1</v>
      </c>
      <c r="M608" s="5">
        <v>0</v>
      </c>
      <c r="N608" s="5">
        <v>-28.1</v>
      </c>
      <c r="O608" s="5">
        <v>-23.42</v>
      </c>
      <c r="P608" t="s">
        <v>36</v>
      </c>
      <c r="Q608" s="5">
        <v>-4.68</v>
      </c>
      <c r="R608" s="5">
        <v>0</v>
      </c>
      <c r="S608" s="5">
        <v>0</v>
      </c>
      <c r="T608" s="5">
        <v>0</v>
      </c>
      <c r="U608" s="5">
        <v>0</v>
      </c>
      <c r="V608" s="5"/>
      <c r="W608" s="5">
        <v>-28.1</v>
      </c>
      <c r="X608" s="5">
        <v>-28.1</v>
      </c>
      <c r="Y608" s="5"/>
      <c r="Z608" s="5"/>
      <c r="AA608" s="5"/>
      <c r="AB608" s="5"/>
      <c r="AC608" s="4"/>
      <c r="AE608" s="16"/>
    </row>
    <row r="609" spans="1:31" x14ac:dyDescent="0.25">
      <c r="A609" s="7">
        <v>3800008455</v>
      </c>
      <c r="B609" t="s">
        <v>31</v>
      </c>
      <c r="C609" t="s">
        <v>670</v>
      </c>
      <c r="D609" s="4">
        <v>45337</v>
      </c>
      <c r="E609" s="4">
        <v>45366</v>
      </c>
      <c r="F609" t="s">
        <v>674</v>
      </c>
      <c r="H609" t="s">
        <v>45</v>
      </c>
      <c r="I609" s="4">
        <v>45371</v>
      </c>
      <c r="J609" t="s">
        <v>436</v>
      </c>
      <c r="L609" s="5">
        <v>989.68</v>
      </c>
      <c r="M609" s="5">
        <v>0</v>
      </c>
      <c r="N609" s="5">
        <v>989.68</v>
      </c>
      <c r="O609" s="5">
        <v>824.73</v>
      </c>
      <c r="P609" t="s">
        <v>36</v>
      </c>
      <c r="Q609" s="5">
        <v>164.95</v>
      </c>
      <c r="R609" s="5">
        <v>0</v>
      </c>
      <c r="S609" s="5">
        <v>0</v>
      </c>
      <c r="T609" s="5">
        <v>0</v>
      </c>
      <c r="U609" s="5">
        <v>0</v>
      </c>
      <c r="V609" s="5"/>
      <c r="W609" s="5">
        <v>989.68</v>
      </c>
      <c r="X609" s="5">
        <v>989.68</v>
      </c>
      <c r="Y609" s="5"/>
      <c r="Z609" s="5"/>
      <c r="AA609" s="5"/>
      <c r="AB609" s="5"/>
      <c r="AC609" s="4">
        <v>45369</v>
      </c>
      <c r="AD609" t="s">
        <v>37</v>
      </c>
      <c r="AE609" s="16"/>
    </row>
    <row r="610" spans="1:31" x14ac:dyDescent="0.25">
      <c r="A610" s="8">
        <v>3800009393</v>
      </c>
      <c r="B610" s="12" t="s">
        <v>31</v>
      </c>
      <c r="C610" s="12" t="s">
        <v>670</v>
      </c>
      <c r="D610" s="13">
        <v>45351</v>
      </c>
      <c r="E610" s="13">
        <v>45380</v>
      </c>
      <c r="F610" s="12" t="s">
        <v>675</v>
      </c>
      <c r="G610" s="12"/>
      <c r="H610" s="12" t="s">
        <v>50</v>
      </c>
      <c r="I610" s="13"/>
      <c r="J610" s="12"/>
      <c r="K610" s="12"/>
      <c r="L610" s="14">
        <v>2978.21</v>
      </c>
      <c r="M610" s="14">
        <v>0</v>
      </c>
      <c r="N610" s="14">
        <v>2978.21</v>
      </c>
      <c r="O610" s="14">
        <v>2481.84</v>
      </c>
      <c r="P610" s="12" t="s">
        <v>36</v>
      </c>
      <c r="Q610" s="14">
        <v>496.37</v>
      </c>
      <c r="R610" s="14">
        <v>0</v>
      </c>
      <c r="S610" s="14">
        <v>0</v>
      </c>
      <c r="T610" s="14">
        <v>0</v>
      </c>
      <c r="U610" s="14">
        <v>0</v>
      </c>
      <c r="V610" s="14">
        <v>2978.21</v>
      </c>
      <c r="W610" s="14"/>
      <c r="X610" s="14"/>
      <c r="Y610" s="14"/>
      <c r="Z610" s="14"/>
      <c r="AA610" s="14"/>
      <c r="AB610" s="14"/>
      <c r="AC610" s="13"/>
      <c r="AD610" s="12"/>
      <c r="AE610" s="17"/>
    </row>
    <row r="611" spans="1:31" x14ac:dyDescent="0.25">
      <c r="A611" s="22" t="s">
        <v>670</v>
      </c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4">
        <f>SUM(L607:L610)</f>
        <v>6162.04</v>
      </c>
      <c r="M611" s="24">
        <f>SUM(M607:M610)</f>
        <v>0</v>
      </c>
      <c r="N611" s="24">
        <f>SUM(N607:N610)</f>
        <v>6162.04</v>
      </c>
      <c r="O611" s="24">
        <f>SUM(O607:O610)</f>
        <v>5135.0200000000004</v>
      </c>
      <c r="P611" s="23"/>
      <c r="Q611" s="24">
        <f>SUM(Q607:Q610)</f>
        <v>1027.02</v>
      </c>
      <c r="R611" s="24">
        <f>SUM(R607:R610)</f>
        <v>0</v>
      </c>
      <c r="S611" s="23"/>
      <c r="T611" s="24">
        <f t="shared" ref="T611:AB611" si="121">SUM(T607:T610)</f>
        <v>0</v>
      </c>
      <c r="U611" s="24">
        <f t="shared" si="121"/>
        <v>0</v>
      </c>
      <c r="V611" s="24">
        <f t="shared" si="121"/>
        <v>2978.21</v>
      </c>
      <c r="W611" s="24">
        <f t="shared" si="121"/>
        <v>3183.83</v>
      </c>
      <c r="X611" s="24">
        <f t="shared" si="121"/>
        <v>3183.83</v>
      </c>
      <c r="Y611" s="24">
        <f t="shared" si="121"/>
        <v>0</v>
      </c>
      <c r="Z611" s="24">
        <f t="shared" si="121"/>
        <v>0</v>
      </c>
      <c r="AA611" s="24">
        <f t="shared" si="121"/>
        <v>0</v>
      </c>
      <c r="AB611" s="24">
        <f t="shared" si="121"/>
        <v>0</v>
      </c>
      <c r="AC611" s="23"/>
      <c r="AD611" s="23"/>
      <c r="AE611" s="25"/>
    </row>
    <row r="613" spans="1:31" x14ac:dyDescent="0.25">
      <c r="A613" s="6">
        <v>3800008456</v>
      </c>
      <c r="B613" s="9" t="s">
        <v>31</v>
      </c>
      <c r="C613" s="9" t="s">
        <v>676</v>
      </c>
      <c r="D613" s="10">
        <v>45337</v>
      </c>
      <c r="E613" s="10">
        <v>45366</v>
      </c>
      <c r="F613" s="9" t="s">
        <v>677</v>
      </c>
      <c r="G613" s="9"/>
      <c r="H613" s="9" t="s">
        <v>45</v>
      </c>
      <c r="I613" s="10">
        <v>45370</v>
      </c>
      <c r="J613" s="9" t="s">
        <v>55</v>
      </c>
      <c r="K613" s="9"/>
      <c r="L613" s="11">
        <v>606</v>
      </c>
      <c r="M613" s="11">
        <v>0</v>
      </c>
      <c r="N613" s="11">
        <v>606</v>
      </c>
      <c r="O613" s="11">
        <v>505</v>
      </c>
      <c r="P613" s="9" t="s">
        <v>36</v>
      </c>
      <c r="Q613" s="11">
        <v>101</v>
      </c>
      <c r="R613" s="11">
        <v>0</v>
      </c>
      <c r="S613" s="11">
        <v>0</v>
      </c>
      <c r="T613" s="11">
        <v>0</v>
      </c>
      <c r="U613" s="11">
        <v>0</v>
      </c>
      <c r="V613" s="11"/>
      <c r="W613" s="11">
        <v>606</v>
      </c>
      <c r="X613" s="11">
        <v>606</v>
      </c>
      <c r="Y613" s="11"/>
      <c r="Z613" s="11"/>
      <c r="AA613" s="11"/>
      <c r="AB613" s="11"/>
      <c r="AC613" s="10">
        <v>45369</v>
      </c>
      <c r="AD613" s="9" t="s">
        <v>37</v>
      </c>
      <c r="AE613" s="15"/>
    </row>
    <row r="614" spans="1:31" x14ac:dyDescent="0.25">
      <c r="A614" s="8">
        <v>3800009394</v>
      </c>
      <c r="B614" s="12" t="s">
        <v>31</v>
      </c>
      <c r="C614" s="12" t="s">
        <v>676</v>
      </c>
      <c r="D614" s="13">
        <v>45351</v>
      </c>
      <c r="E614" s="13">
        <v>45380</v>
      </c>
      <c r="F614" s="12" t="s">
        <v>678</v>
      </c>
      <c r="G614" s="12"/>
      <c r="H614" s="12" t="s">
        <v>50</v>
      </c>
      <c r="I614" s="13"/>
      <c r="J614" s="12"/>
      <c r="K614" s="12"/>
      <c r="L614" s="14">
        <v>426</v>
      </c>
      <c r="M614" s="14">
        <v>0</v>
      </c>
      <c r="N614" s="14">
        <v>426</v>
      </c>
      <c r="O614" s="14">
        <v>355</v>
      </c>
      <c r="P614" s="12" t="s">
        <v>36</v>
      </c>
      <c r="Q614" s="14">
        <v>71</v>
      </c>
      <c r="R614" s="14">
        <v>0</v>
      </c>
      <c r="S614" s="14">
        <v>0</v>
      </c>
      <c r="T614" s="14">
        <v>0</v>
      </c>
      <c r="U614" s="14">
        <v>0</v>
      </c>
      <c r="V614" s="14">
        <v>426</v>
      </c>
      <c r="W614" s="14"/>
      <c r="X614" s="14"/>
      <c r="Y614" s="14"/>
      <c r="Z614" s="14"/>
      <c r="AA614" s="14"/>
      <c r="AB614" s="14"/>
      <c r="AC614" s="13"/>
      <c r="AD614" s="12"/>
      <c r="AE614" s="17"/>
    </row>
    <row r="615" spans="1:31" x14ac:dyDescent="0.25">
      <c r="A615" s="22" t="s">
        <v>676</v>
      </c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4">
        <f>SUM(L613:L614)</f>
        <v>1032</v>
      </c>
      <c r="M615" s="24">
        <f>SUM(M613:M614)</f>
        <v>0</v>
      </c>
      <c r="N615" s="24">
        <f>SUM(N613:N614)</f>
        <v>1032</v>
      </c>
      <c r="O615" s="24">
        <f>SUM(O613:O614)</f>
        <v>860</v>
      </c>
      <c r="P615" s="23"/>
      <c r="Q615" s="24">
        <f>SUM(Q613:Q614)</f>
        <v>172</v>
      </c>
      <c r="R615" s="24">
        <f>SUM(R613:R614)</f>
        <v>0</v>
      </c>
      <c r="S615" s="23"/>
      <c r="T615" s="24">
        <f t="shared" ref="T615:AB615" si="122">SUM(T613:T614)</f>
        <v>0</v>
      </c>
      <c r="U615" s="24">
        <f t="shared" si="122"/>
        <v>0</v>
      </c>
      <c r="V615" s="24">
        <f t="shared" si="122"/>
        <v>426</v>
      </c>
      <c r="W615" s="24">
        <f t="shared" si="122"/>
        <v>606</v>
      </c>
      <c r="X615" s="24">
        <f t="shared" si="122"/>
        <v>606</v>
      </c>
      <c r="Y615" s="24">
        <f t="shared" si="122"/>
        <v>0</v>
      </c>
      <c r="Z615" s="24">
        <f t="shared" si="122"/>
        <v>0</v>
      </c>
      <c r="AA615" s="24">
        <f t="shared" si="122"/>
        <v>0</v>
      </c>
      <c r="AB615" s="24">
        <f t="shared" si="122"/>
        <v>0</v>
      </c>
      <c r="AC615" s="23"/>
      <c r="AD615" s="23"/>
      <c r="AE615" s="25"/>
    </row>
    <row r="617" spans="1:31" x14ac:dyDescent="0.25">
      <c r="A617" s="18">
        <v>3800008890</v>
      </c>
      <c r="B617" s="19" t="s">
        <v>31</v>
      </c>
      <c r="C617" s="19" t="s">
        <v>679</v>
      </c>
      <c r="D617" s="26">
        <v>45351</v>
      </c>
      <c r="E617" s="26">
        <v>45380</v>
      </c>
      <c r="F617" s="19" t="s">
        <v>680</v>
      </c>
      <c r="G617" s="19"/>
      <c r="H617" s="19" t="s">
        <v>50</v>
      </c>
      <c r="I617" s="26"/>
      <c r="J617" s="19"/>
      <c r="K617" s="19"/>
      <c r="L617" s="20">
        <v>336</v>
      </c>
      <c r="M617" s="20">
        <v>0</v>
      </c>
      <c r="N617" s="20">
        <v>336</v>
      </c>
      <c r="O617" s="20">
        <v>280</v>
      </c>
      <c r="P617" s="19" t="s">
        <v>36</v>
      </c>
      <c r="Q617" s="20">
        <v>56</v>
      </c>
      <c r="R617" s="20">
        <v>0</v>
      </c>
      <c r="S617" s="20">
        <v>0</v>
      </c>
      <c r="T617" s="20">
        <v>0</v>
      </c>
      <c r="U617" s="20">
        <v>0</v>
      </c>
      <c r="V617" s="20">
        <v>336</v>
      </c>
      <c r="W617" s="20"/>
      <c r="X617" s="20"/>
      <c r="Y617" s="20"/>
      <c r="Z617" s="20"/>
      <c r="AA617" s="20"/>
      <c r="AB617" s="20"/>
      <c r="AC617" s="26"/>
      <c r="AD617" s="19"/>
      <c r="AE617" s="21"/>
    </row>
    <row r="618" spans="1:31" x14ac:dyDescent="0.25">
      <c r="A618" s="22" t="s">
        <v>679</v>
      </c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4">
        <f>SUM(L617:L617)</f>
        <v>336</v>
      </c>
      <c r="M618" s="24">
        <f>SUM(M617:M617)</f>
        <v>0</v>
      </c>
      <c r="N618" s="24">
        <f>SUM(N617:N617)</f>
        <v>336</v>
      </c>
      <c r="O618" s="24">
        <f>SUM(O617:O617)</f>
        <v>280</v>
      </c>
      <c r="P618" s="23"/>
      <c r="Q618" s="24">
        <f>SUM(Q617:Q617)</f>
        <v>56</v>
      </c>
      <c r="R618" s="24">
        <f>SUM(R617:R617)</f>
        <v>0</v>
      </c>
      <c r="S618" s="23"/>
      <c r="T618" s="24">
        <f t="shared" ref="T618:AB618" si="123">SUM(T617:T617)</f>
        <v>0</v>
      </c>
      <c r="U618" s="24">
        <f t="shared" si="123"/>
        <v>0</v>
      </c>
      <c r="V618" s="24">
        <f t="shared" si="123"/>
        <v>336</v>
      </c>
      <c r="W618" s="24">
        <f t="shared" si="123"/>
        <v>0</v>
      </c>
      <c r="X618" s="24">
        <f t="shared" si="123"/>
        <v>0</v>
      </c>
      <c r="Y618" s="24">
        <f t="shared" si="123"/>
        <v>0</v>
      </c>
      <c r="Z618" s="24">
        <f t="shared" si="123"/>
        <v>0</v>
      </c>
      <c r="AA618" s="24">
        <f t="shared" si="123"/>
        <v>0</v>
      </c>
      <c r="AB618" s="24">
        <f t="shared" si="123"/>
        <v>0</v>
      </c>
      <c r="AC618" s="23"/>
      <c r="AD618" s="23"/>
      <c r="AE618" s="25"/>
    </row>
    <row r="620" spans="1:31" x14ac:dyDescent="0.25">
      <c r="A620" s="18">
        <v>3800008891</v>
      </c>
      <c r="B620" s="19" t="s">
        <v>31</v>
      </c>
      <c r="C620" s="19" t="s">
        <v>681</v>
      </c>
      <c r="D620" s="26">
        <v>45351</v>
      </c>
      <c r="E620" s="26">
        <v>45380</v>
      </c>
      <c r="F620" s="19" t="s">
        <v>682</v>
      </c>
      <c r="G620" s="19"/>
      <c r="H620" s="19" t="s">
        <v>50</v>
      </c>
      <c r="I620" s="26"/>
      <c r="J620" s="19"/>
      <c r="K620" s="19"/>
      <c r="L620" s="20">
        <v>174</v>
      </c>
      <c r="M620" s="20">
        <v>0</v>
      </c>
      <c r="N620" s="20">
        <v>174</v>
      </c>
      <c r="O620" s="20">
        <v>145</v>
      </c>
      <c r="P620" s="19" t="s">
        <v>36</v>
      </c>
      <c r="Q620" s="20">
        <v>29</v>
      </c>
      <c r="R620" s="20">
        <v>0</v>
      </c>
      <c r="S620" s="20">
        <v>0</v>
      </c>
      <c r="T620" s="20">
        <v>0</v>
      </c>
      <c r="U620" s="20">
        <v>0</v>
      </c>
      <c r="V620" s="20">
        <v>174</v>
      </c>
      <c r="W620" s="20"/>
      <c r="X620" s="20"/>
      <c r="Y620" s="20"/>
      <c r="Z620" s="20"/>
      <c r="AA620" s="20"/>
      <c r="AB620" s="20"/>
      <c r="AC620" s="26"/>
      <c r="AD620" s="19"/>
      <c r="AE620" s="21"/>
    </row>
    <row r="621" spans="1:31" x14ac:dyDescent="0.25">
      <c r="A621" s="22" t="s">
        <v>681</v>
      </c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4">
        <f>SUM(L620:L620)</f>
        <v>174</v>
      </c>
      <c r="M621" s="24">
        <f>SUM(M620:M620)</f>
        <v>0</v>
      </c>
      <c r="N621" s="24">
        <f>SUM(N620:N620)</f>
        <v>174</v>
      </c>
      <c r="O621" s="24">
        <f>SUM(O620:O620)</f>
        <v>145</v>
      </c>
      <c r="P621" s="23"/>
      <c r="Q621" s="24">
        <f>SUM(Q620:Q620)</f>
        <v>29</v>
      </c>
      <c r="R621" s="24">
        <f>SUM(R620:R620)</f>
        <v>0</v>
      </c>
      <c r="S621" s="23"/>
      <c r="T621" s="24">
        <f t="shared" ref="T621:AB621" si="124">SUM(T620:T620)</f>
        <v>0</v>
      </c>
      <c r="U621" s="24">
        <f t="shared" si="124"/>
        <v>0</v>
      </c>
      <c r="V621" s="24">
        <f t="shared" si="124"/>
        <v>174</v>
      </c>
      <c r="W621" s="24">
        <f t="shared" si="124"/>
        <v>0</v>
      </c>
      <c r="X621" s="24">
        <f t="shared" si="124"/>
        <v>0</v>
      </c>
      <c r="Y621" s="24">
        <f t="shared" si="124"/>
        <v>0</v>
      </c>
      <c r="Z621" s="24">
        <f t="shared" si="124"/>
        <v>0</v>
      </c>
      <c r="AA621" s="24">
        <f t="shared" si="124"/>
        <v>0</v>
      </c>
      <c r="AB621" s="24">
        <f t="shared" si="124"/>
        <v>0</v>
      </c>
      <c r="AC621" s="23"/>
      <c r="AD621" s="23"/>
      <c r="AE621" s="25"/>
    </row>
    <row r="623" spans="1:31" x14ac:dyDescent="0.25">
      <c r="A623" s="6">
        <v>3800007997</v>
      </c>
      <c r="B623" s="9" t="s">
        <v>31</v>
      </c>
      <c r="C623" s="9" t="s">
        <v>683</v>
      </c>
      <c r="D623" s="10">
        <v>45322</v>
      </c>
      <c r="E623" s="10">
        <v>45351</v>
      </c>
      <c r="F623" s="9" t="s">
        <v>684</v>
      </c>
      <c r="G623" s="9"/>
      <c r="H623" s="9" t="s">
        <v>42</v>
      </c>
      <c r="I623" s="10">
        <v>45358</v>
      </c>
      <c r="J623" s="9" t="s">
        <v>188</v>
      </c>
      <c r="K623" s="9"/>
      <c r="L623" s="11">
        <v>708</v>
      </c>
      <c r="M623" s="11">
        <v>0</v>
      </c>
      <c r="N623" s="11">
        <v>708</v>
      </c>
      <c r="O623" s="11">
        <v>590</v>
      </c>
      <c r="P623" s="9" t="s">
        <v>36</v>
      </c>
      <c r="Q623" s="11">
        <v>118</v>
      </c>
      <c r="R623" s="11">
        <v>0</v>
      </c>
      <c r="S623" s="11">
        <v>0</v>
      </c>
      <c r="T623" s="11">
        <v>0</v>
      </c>
      <c r="U623" s="11">
        <v>0</v>
      </c>
      <c r="V623" s="11"/>
      <c r="W623" s="11">
        <v>708</v>
      </c>
      <c r="X623" s="11">
        <v>708</v>
      </c>
      <c r="Y623" s="11"/>
      <c r="Z623" s="11"/>
      <c r="AA623" s="11"/>
      <c r="AB623" s="11"/>
      <c r="AC623" s="10">
        <v>45351</v>
      </c>
      <c r="AD623" s="9" t="s">
        <v>37</v>
      </c>
      <c r="AE623" s="15"/>
    </row>
    <row r="624" spans="1:31" x14ac:dyDescent="0.25">
      <c r="A624" s="8">
        <v>3800008893</v>
      </c>
      <c r="B624" s="12" t="s">
        <v>31</v>
      </c>
      <c r="C624" s="12" t="s">
        <v>683</v>
      </c>
      <c r="D624" s="13">
        <v>45351</v>
      </c>
      <c r="E624" s="13">
        <v>45380</v>
      </c>
      <c r="F624" s="12" t="s">
        <v>685</v>
      </c>
      <c r="G624" s="12"/>
      <c r="H624" s="12" t="s">
        <v>50</v>
      </c>
      <c r="I624" s="13"/>
      <c r="J624" s="12"/>
      <c r="K624" s="12"/>
      <c r="L624" s="14">
        <v>360</v>
      </c>
      <c r="M624" s="14">
        <v>0</v>
      </c>
      <c r="N624" s="14">
        <v>360</v>
      </c>
      <c r="O624" s="14">
        <v>300</v>
      </c>
      <c r="P624" s="12" t="s">
        <v>36</v>
      </c>
      <c r="Q624" s="14">
        <v>60</v>
      </c>
      <c r="R624" s="14">
        <v>0</v>
      </c>
      <c r="S624" s="14">
        <v>0</v>
      </c>
      <c r="T624" s="14">
        <v>0</v>
      </c>
      <c r="U624" s="14">
        <v>0</v>
      </c>
      <c r="V624" s="14">
        <v>360</v>
      </c>
      <c r="W624" s="14"/>
      <c r="X624" s="14"/>
      <c r="Y624" s="14"/>
      <c r="Z624" s="14"/>
      <c r="AA624" s="14"/>
      <c r="AB624" s="14"/>
      <c r="AC624" s="13"/>
      <c r="AD624" s="12"/>
      <c r="AE624" s="17"/>
    </row>
    <row r="625" spans="1:31" x14ac:dyDescent="0.25">
      <c r="A625" s="22" t="s">
        <v>683</v>
      </c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4">
        <f>SUM(L623:L624)</f>
        <v>1068</v>
      </c>
      <c r="M625" s="24">
        <f>SUM(M623:M624)</f>
        <v>0</v>
      </c>
      <c r="N625" s="24">
        <f>SUM(N623:N624)</f>
        <v>1068</v>
      </c>
      <c r="O625" s="24">
        <f>SUM(O623:O624)</f>
        <v>890</v>
      </c>
      <c r="P625" s="23"/>
      <c r="Q625" s="24">
        <f>SUM(Q623:Q624)</f>
        <v>178</v>
      </c>
      <c r="R625" s="24">
        <f>SUM(R623:R624)</f>
        <v>0</v>
      </c>
      <c r="S625" s="23"/>
      <c r="T625" s="24">
        <f t="shared" ref="T625:AB625" si="125">SUM(T623:T624)</f>
        <v>0</v>
      </c>
      <c r="U625" s="24">
        <f t="shared" si="125"/>
        <v>0</v>
      </c>
      <c r="V625" s="24">
        <f t="shared" si="125"/>
        <v>360</v>
      </c>
      <c r="W625" s="24">
        <f t="shared" si="125"/>
        <v>708</v>
      </c>
      <c r="X625" s="24">
        <f t="shared" si="125"/>
        <v>708</v>
      </c>
      <c r="Y625" s="24">
        <f t="shared" si="125"/>
        <v>0</v>
      </c>
      <c r="Z625" s="24">
        <f t="shared" si="125"/>
        <v>0</v>
      </c>
      <c r="AA625" s="24">
        <f t="shared" si="125"/>
        <v>0</v>
      </c>
      <c r="AB625" s="24">
        <f t="shared" si="125"/>
        <v>0</v>
      </c>
      <c r="AC625" s="23"/>
      <c r="AD625" s="23"/>
      <c r="AE625" s="25"/>
    </row>
    <row r="627" spans="1:31" x14ac:dyDescent="0.25">
      <c r="A627" s="6">
        <v>3800007847</v>
      </c>
      <c r="B627" s="9" t="s">
        <v>31</v>
      </c>
      <c r="C627" s="9" t="s">
        <v>686</v>
      </c>
      <c r="D627" s="10">
        <v>45322</v>
      </c>
      <c r="E627" s="10">
        <v>45351</v>
      </c>
      <c r="F627" s="9" t="s">
        <v>687</v>
      </c>
      <c r="G627" s="9"/>
      <c r="H627" s="9" t="s">
        <v>42</v>
      </c>
      <c r="I627" s="10">
        <v>45370</v>
      </c>
      <c r="J627" s="9" t="s">
        <v>55</v>
      </c>
      <c r="K627" s="9"/>
      <c r="L627" s="11">
        <v>660</v>
      </c>
      <c r="M627" s="11">
        <v>0</v>
      </c>
      <c r="N627" s="11">
        <v>660</v>
      </c>
      <c r="O627" s="11">
        <v>550</v>
      </c>
      <c r="P627" s="9" t="s">
        <v>36</v>
      </c>
      <c r="Q627" s="11">
        <v>110</v>
      </c>
      <c r="R627" s="11">
        <v>0</v>
      </c>
      <c r="S627" s="11">
        <v>0</v>
      </c>
      <c r="T627" s="11">
        <v>0</v>
      </c>
      <c r="U627" s="11">
        <v>0</v>
      </c>
      <c r="V627" s="11"/>
      <c r="W627" s="11">
        <v>660</v>
      </c>
      <c r="X627" s="11">
        <v>660</v>
      </c>
      <c r="Y627" s="11"/>
      <c r="Z627" s="11"/>
      <c r="AA627" s="11"/>
      <c r="AB627" s="11"/>
      <c r="AC627" s="10">
        <v>45351</v>
      </c>
      <c r="AD627" s="9" t="s">
        <v>37</v>
      </c>
      <c r="AE627" s="15"/>
    </row>
    <row r="628" spans="1:31" x14ac:dyDescent="0.25">
      <c r="A628" s="7">
        <v>3800008457</v>
      </c>
      <c r="B628" t="s">
        <v>31</v>
      </c>
      <c r="C628" t="s">
        <v>686</v>
      </c>
      <c r="D628" s="4">
        <v>45337</v>
      </c>
      <c r="E628" s="4">
        <v>45366</v>
      </c>
      <c r="F628" t="s">
        <v>688</v>
      </c>
      <c r="H628" t="s">
        <v>45</v>
      </c>
      <c r="I628" s="4"/>
      <c r="L628" s="5">
        <v>312</v>
      </c>
      <c r="M628" s="5">
        <v>0</v>
      </c>
      <c r="N628" s="5">
        <v>312</v>
      </c>
      <c r="O628" s="5">
        <v>260</v>
      </c>
      <c r="P628" t="s">
        <v>36</v>
      </c>
      <c r="Q628" s="5">
        <v>52</v>
      </c>
      <c r="R628" s="5">
        <v>0</v>
      </c>
      <c r="S628" s="5">
        <v>0</v>
      </c>
      <c r="T628" s="5">
        <v>0</v>
      </c>
      <c r="U628" s="5">
        <v>0</v>
      </c>
      <c r="V628" s="5"/>
      <c r="W628" s="5">
        <v>312</v>
      </c>
      <c r="X628" s="5">
        <v>312</v>
      </c>
      <c r="Y628" s="5"/>
      <c r="Z628" s="5"/>
      <c r="AA628" s="5"/>
      <c r="AB628" s="5"/>
      <c r="AC628" s="4">
        <v>45369</v>
      </c>
      <c r="AD628" t="s">
        <v>37</v>
      </c>
      <c r="AE628" s="16"/>
    </row>
    <row r="629" spans="1:31" x14ac:dyDescent="0.25">
      <c r="A629" s="8">
        <v>3800008892</v>
      </c>
      <c r="B629" s="12" t="s">
        <v>31</v>
      </c>
      <c r="C629" s="12" t="s">
        <v>686</v>
      </c>
      <c r="D629" s="13">
        <v>45351</v>
      </c>
      <c r="E629" s="13">
        <v>45380</v>
      </c>
      <c r="F629" s="12" t="s">
        <v>689</v>
      </c>
      <c r="G629" s="12"/>
      <c r="H629" s="12" t="s">
        <v>50</v>
      </c>
      <c r="I629" s="13"/>
      <c r="J629" s="12"/>
      <c r="K629" s="12"/>
      <c r="L629" s="14">
        <v>156</v>
      </c>
      <c r="M629" s="14">
        <v>0</v>
      </c>
      <c r="N629" s="14">
        <v>156</v>
      </c>
      <c r="O629" s="14">
        <v>130</v>
      </c>
      <c r="P629" s="12" t="s">
        <v>36</v>
      </c>
      <c r="Q629" s="14">
        <v>26</v>
      </c>
      <c r="R629" s="14">
        <v>0</v>
      </c>
      <c r="S629" s="14">
        <v>0</v>
      </c>
      <c r="T629" s="14">
        <v>0</v>
      </c>
      <c r="U629" s="14">
        <v>0</v>
      </c>
      <c r="V629" s="14">
        <v>156</v>
      </c>
      <c r="W629" s="14"/>
      <c r="X629" s="14"/>
      <c r="Y629" s="14"/>
      <c r="Z629" s="14"/>
      <c r="AA629" s="14"/>
      <c r="AB629" s="14"/>
      <c r="AC629" s="13"/>
      <c r="AD629" s="12"/>
      <c r="AE629" s="17"/>
    </row>
    <row r="630" spans="1:31" x14ac:dyDescent="0.25">
      <c r="A630" s="22" t="s">
        <v>686</v>
      </c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4">
        <f>SUM(L627:L629)</f>
        <v>1128</v>
      </c>
      <c r="M630" s="24">
        <f>SUM(M627:M629)</f>
        <v>0</v>
      </c>
      <c r="N630" s="24">
        <f>SUM(N627:N629)</f>
        <v>1128</v>
      </c>
      <c r="O630" s="24">
        <f>SUM(O627:O629)</f>
        <v>940</v>
      </c>
      <c r="P630" s="23"/>
      <c r="Q630" s="24">
        <f>SUM(Q627:Q629)</f>
        <v>188</v>
      </c>
      <c r="R630" s="24">
        <f>SUM(R627:R629)</f>
        <v>0</v>
      </c>
      <c r="S630" s="23"/>
      <c r="T630" s="24">
        <f t="shared" ref="T630:AB630" si="126">SUM(T627:T629)</f>
        <v>0</v>
      </c>
      <c r="U630" s="24">
        <f t="shared" si="126"/>
        <v>0</v>
      </c>
      <c r="V630" s="24">
        <f t="shared" si="126"/>
        <v>156</v>
      </c>
      <c r="W630" s="24">
        <f t="shared" si="126"/>
        <v>972</v>
      </c>
      <c r="X630" s="24">
        <f t="shared" si="126"/>
        <v>972</v>
      </c>
      <c r="Y630" s="24">
        <f t="shared" si="126"/>
        <v>0</v>
      </c>
      <c r="Z630" s="24">
        <f t="shared" si="126"/>
        <v>0</v>
      </c>
      <c r="AA630" s="24">
        <f t="shared" si="126"/>
        <v>0</v>
      </c>
      <c r="AB630" s="24">
        <f t="shared" si="126"/>
        <v>0</v>
      </c>
      <c r="AC630" s="23"/>
      <c r="AD630" s="23"/>
      <c r="AE630" s="25"/>
    </row>
    <row r="632" spans="1:31" x14ac:dyDescent="0.25">
      <c r="A632" s="6">
        <v>3800007848</v>
      </c>
      <c r="B632" s="9" t="s">
        <v>31</v>
      </c>
      <c r="C632" s="9" t="s">
        <v>690</v>
      </c>
      <c r="D632" s="10">
        <v>45322</v>
      </c>
      <c r="E632" s="10">
        <v>45351</v>
      </c>
      <c r="F632" s="9" t="s">
        <v>691</v>
      </c>
      <c r="G632" s="9"/>
      <c r="H632" s="9" t="s">
        <v>42</v>
      </c>
      <c r="I632" s="10">
        <v>45355</v>
      </c>
      <c r="J632" s="9" t="s">
        <v>57</v>
      </c>
      <c r="K632" s="9"/>
      <c r="L632" s="11">
        <v>1366.63</v>
      </c>
      <c r="M632" s="11">
        <v>0</v>
      </c>
      <c r="N632" s="11">
        <v>1366.63</v>
      </c>
      <c r="O632" s="11">
        <v>1138.8599999999999</v>
      </c>
      <c r="P632" s="9" t="s">
        <v>36</v>
      </c>
      <c r="Q632" s="11">
        <v>227.77</v>
      </c>
      <c r="R632" s="11">
        <v>0</v>
      </c>
      <c r="S632" s="11">
        <v>0</v>
      </c>
      <c r="T632" s="11">
        <v>0</v>
      </c>
      <c r="U632" s="11">
        <v>0</v>
      </c>
      <c r="V632" s="11"/>
      <c r="W632" s="11">
        <v>1366.63</v>
      </c>
      <c r="X632" s="11">
        <v>1366.63</v>
      </c>
      <c r="Y632" s="11"/>
      <c r="Z632" s="11"/>
      <c r="AA632" s="11"/>
      <c r="AB632" s="11"/>
      <c r="AC632" s="10">
        <v>45351</v>
      </c>
      <c r="AD632" s="9" t="s">
        <v>37</v>
      </c>
      <c r="AE632" s="15"/>
    </row>
    <row r="633" spans="1:31" x14ac:dyDescent="0.25">
      <c r="A633" s="7">
        <v>3800008458</v>
      </c>
      <c r="B633" t="s">
        <v>31</v>
      </c>
      <c r="C633" t="s">
        <v>690</v>
      </c>
      <c r="D633" s="4">
        <v>45337</v>
      </c>
      <c r="E633" s="4">
        <v>45366</v>
      </c>
      <c r="F633" t="s">
        <v>692</v>
      </c>
      <c r="H633" t="s">
        <v>45</v>
      </c>
      <c r="I633" s="4">
        <v>45373</v>
      </c>
      <c r="J633" t="s">
        <v>59</v>
      </c>
      <c r="L633" s="5">
        <v>126.96</v>
      </c>
      <c r="M633" s="5">
        <v>0</v>
      </c>
      <c r="N633" s="5">
        <v>126.96</v>
      </c>
      <c r="O633" s="5">
        <v>105.8</v>
      </c>
      <c r="P633" t="s">
        <v>36</v>
      </c>
      <c r="Q633" s="5">
        <v>21.16</v>
      </c>
      <c r="R633" s="5">
        <v>0</v>
      </c>
      <c r="S633" s="5">
        <v>0</v>
      </c>
      <c r="T633" s="5">
        <v>0</v>
      </c>
      <c r="U633" s="5">
        <v>0</v>
      </c>
      <c r="V633" s="5"/>
      <c r="W633" s="5">
        <v>126.96</v>
      </c>
      <c r="X633" s="5">
        <v>126.96</v>
      </c>
      <c r="Y633" s="5"/>
      <c r="Z633" s="5"/>
      <c r="AA633" s="5"/>
      <c r="AB633" s="5"/>
      <c r="AC633" s="4">
        <v>45369</v>
      </c>
      <c r="AD633" t="s">
        <v>37</v>
      </c>
      <c r="AE633" s="16"/>
    </row>
    <row r="634" spans="1:31" x14ac:dyDescent="0.25">
      <c r="A634" s="8">
        <v>3800009449</v>
      </c>
      <c r="B634" s="12" t="s">
        <v>31</v>
      </c>
      <c r="C634" s="12" t="s">
        <v>690</v>
      </c>
      <c r="D634" s="13">
        <v>45351</v>
      </c>
      <c r="E634" s="13">
        <v>45380</v>
      </c>
      <c r="F634" s="12" t="s">
        <v>693</v>
      </c>
      <c r="G634" s="12"/>
      <c r="H634" s="12" t="s">
        <v>50</v>
      </c>
      <c r="I634" s="13"/>
      <c r="J634" s="12"/>
      <c r="K634" s="12"/>
      <c r="L634" s="14">
        <v>761.5</v>
      </c>
      <c r="M634" s="14">
        <v>0</v>
      </c>
      <c r="N634" s="14">
        <v>761.5</v>
      </c>
      <c r="O634" s="14">
        <v>634.58000000000004</v>
      </c>
      <c r="P634" s="12" t="s">
        <v>36</v>
      </c>
      <c r="Q634" s="14">
        <v>126.92</v>
      </c>
      <c r="R634" s="14">
        <v>0</v>
      </c>
      <c r="S634" s="14">
        <v>0</v>
      </c>
      <c r="T634" s="14">
        <v>0</v>
      </c>
      <c r="U634" s="14">
        <v>0</v>
      </c>
      <c r="V634" s="14">
        <v>761.5</v>
      </c>
      <c r="W634" s="14"/>
      <c r="X634" s="14"/>
      <c r="Y634" s="14"/>
      <c r="Z634" s="14"/>
      <c r="AA634" s="14"/>
      <c r="AB634" s="14"/>
      <c r="AC634" s="13"/>
      <c r="AD634" s="12"/>
      <c r="AE634" s="17"/>
    </row>
    <row r="635" spans="1:31" x14ac:dyDescent="0.25">
      <c r="A635" s="22" t="s">
        <v>690</v>
      </c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4">
        <f>SUM(L632:L634)</f>
        <v>2255.09</v>
      </c>
      <c r="M635" s="24">
        <f>SUM(M632:M634)</f>
        <v>0</v>
      </c>
      <c r="N635" s="24">
        <f>SUM(N632:N634)</f>
        <v>2255.09</v>
      </c>
      <c r="O635" s="24">
        <f>SUM(O632:O634)</f>
        <v>1879.2399999999998</v>
      </c>
      <c r="P635" s="23"/>
      <c r="Q635" s="24">
        <f>SUM(Q632:Q634)</f>
        <v>375.85</v>
      </c>
      <c r="R635" s="24">
        <f>SUM(R632:R634)</f>
        <v>0</v>
      </c>
      <c r="S635" s="23"/>
      <c r="T635" s="24">
        <f t="shared" ref="T635:AB635" si="127">SUM(T632:T634)</f>
        <v>0</v>
      </c>
      <c r="U635" s="24">
        <f t="shared" si="127"/>
        <v>0</v>
      </c>
      <c r="V635" s="24">
        <f t="shared" si="127"/>
        <v>761.5</v>
      </c>
      <c r="W635" s="24">
        <f t="shared" si="127"/>
        <v>1493.5900000000001</v>
      </c>
      <c r="X635" s="24">
        <f t="shared" si="127"/>
        <v>1493.5900000000001</v>
      </c>
      <c r="Y635" s="24">
        <f t="shared" si="127"/>
        <v>0</v>
      </c>
      <c r="Z635" s="24">
        <f t="shared" si="127"/>
        <v>0</v>
      </c>
      <c r="AA635" s="24">
        <f t="shared" si="127"/>
        <v>0</v>
      </c>
      <c r="AB635" s="24">
        <f t="shared" si="127"/>
        <v>0</v>
      </c>
      <c r="AC635" s="23"/>
      <c r="AD635" s="23"/>
      <c r="AE635" s="25"/>
    </row>
    <row r="637" spans="1:31" x14ac:dyDescent="0.25">
      <c r="A637" s="6">
        <v>3800006969</v>
      </c>
      <c r="B637" s="9" t="s">
        <v>31</v>
      </c>
      <c r="C637" s="9" t="s">
        <v>694</v>
      </c>
      <c r="D637" s="10">
        <v>45306</v>
      </c>
      <c r="E637" s="10">
        <v>45337</v>
      </c>
      <c r="F637" s="9" t="s">
        <v>695</v>
      </c>
      <c r="G637" s="9"/>
      <c r="H637" s="9" t="s">
        <v>34</v>
      </c>
      <c r="I637" s="10">
        <v>45355</v>
      </c>
      <c r="J637" s="9" t="s">
        <v>79</v>
      </c>
      <c r="K637" s="9"/>
      <c r="L637" s="11">
        <v>933.84</v>
      </c>
      <c r="M637" s="11">
        <v>0</v>
      </c>
      <c r="N637" s="11">
        <v>933.84</v>
      </c>
      <c r="O637" s="11">
        <v>778.2</v>
      </c>
      <c r="P637" s="9" t="s">
        <v>36</v>
      </c>
      <c r="Q637" s="11">
        <v>155.63999999999999</v>
      </c>
      <c r="R637" s="11">
        <v>0</v>
      </c>
      <c r="S637" s="11">
        <v>0</v>
      </c>
      <c r="T637" s="11">
        <v>0</v>
      </c>
      <c r="U637" s="11">
        <v>0</v>
      </c>
      <c r="V637" s="11"/>
      <c r="W637" s="11">
        <v>933.84</v>
      </c>
      <c r="X637" s="11"/>
      <c r="Y637" s="11">
        <v>933.84</v>
      </c>
      <c r="Z637" s="11"/>
      <c r="AA637" s="11"/>
      <c r="AB637" s="11"/>
      <c r="AC637" s="10">
        <v>45338</v>
      </c>
      <c r="AD637" s="9" t="s">
        <v>37</v>
      </c>
      <c r="AE637" s="15"/>
    </row>
    <row r="638" spans="1:31" x14ac:dyDescent="0.25">
      <c r="A638" s="7">
        <v>3800007998</v>
      </c>
      <c r="B638" t="s">
        <v>31</v>
      </c>
      <c r="C638" t="s">
        <v>694</v>
      </c>
      <c r="D638" s="4">
        <v>45322</v>
      </c>
      <c r="E638" s="4">
        <v>45351</v>
      </c>
      <c r="F638" t="s">
        <v>696</v>
      </c>
      <c r="H638" t="s">
        <v>42</v>
      </c>
      <c r="I638" s="4">
        <v>45355</v>
      </c>
      <c r="J638" t="s">
        <v>182</v>
      </c>
      <c r="L638" s="5">
        <v>2667.98</v>
      </c>
      <c r="M638" s="5">
        <v>0</v>
      </c>
      <c r="N638" s="5">
        <v>2667.98</v>
      </c>
      <c r="O638" s="5">
        <v>2223.3200000000002</v>
      </c>
      <c r="P638" t="s">
        <v>36</v>
      </c>
      <c r="Q638" s="5">
        <v>444.66</v>
      </c>
      <c r="R638" s="5">
        <v>0</v>
      </c>
      <c r="S638" s="5">
        <v>0</v>
      </c>
      <c r="T638" s="5">
        <v>0</v>
      </c>
      <c r="U638" s="5">
        <v>0</v>
      </c>
      <c r="V638" s="5"/>
      <c r="W638" s="5">
        <v>2667.98</v>
      </c>
      <c r="X638" s="5">
        <v>2667.98</v>
      </c>
      <c r="Y638" s="5"/>
      <c r="Z638" s="5"/>
      <c r="AA638" s="5"/>
      <c r="AB638" s="5"/>
      <c r="AC638" s="4">
        <v>45351</v>
      </c>
      <c r="AD638" t="s">
        <v>37</v>
      </c>
      <c r="AE638" s="16"/>
    </row>
    <row r="639" spans="1:31" x14ac:dyDescent="0.25">
      <c r="A639" s="7">
        <v>3800008459</v>
      </c>
      <c r="B639" t="s">
        <v>31</v>
      </c>
      <c r="C639" t="s">
        <v>694</v>
      </c>
      <c r="D639" s="4">
        <v>45337</v>
      </c>
      <c r="E639" s="4">
        <v>45366</v>
      </c>
      <c r="F639" t="s">
        <v>697</v>
      </c>
      <c r="H639" t="s">
        <v>45</v>
      </c>
      <c r="I639" s="4"/>
      <c r="L639" s="5">
        <v>1489.62</v>
      </c>
      <c r="M639" s="5">
        <v>0</v>
      </c>
      <c r="N639" s="5">
        <v>1489.62</v>
      </c>
      <c r="O639" s="5">
        <v>1241.3499999999999</v>
      </c>
      <c r="P639" t="s">
        <v>36</v>
      </c>
      <c r="Q639" s="5">
        <v>248.27</v>
      </c>
      <c r="R639" s="5">
        <v>0</v>
      </c>
      <c r="S639" s="5">
        <v>0</v>
      </c>
      <c r="T639" s="5">
        <v>0</v>
      </c>
      <c r="U639" s="5">
        <v>0</v>
      </c>
      <c r="V639" s="5"/>
      <c r="W639" s="5">
        <v>1489.62</v>
      </c>
      <c r="X639" s="5">
        <v>1489.62</v>
      </c>
      <c r="Y639" s="5"/>
      <c r="Z639" s="5"/>
      <c r="AA639" s="5"/>
      <c r="AB639" s="5"/>
      <c r="AC639" s="4">
        <v>45369</v>
      </c>
      <c r="AD639" t="s">
        <v>37</v>
      </c>
      <c r="AE639" s="16"/>
    </row>
    <row r="640" spans="1:31" x14ac:dyDescent="0.25">
      <c r="A640" s="8">
        <v>3800009485</v>
      </c>
      <c r="B640" s="12" t="s">
        <v>31</v>
      </c>
      <c r="C640" s="12" t="s">
        <v>694</v>
      </c>
      <c r="D640" s="13">
        <v>45351</v>
      </c>
      <c r="E640" s="13">
        <v>45380</v>
      </c>
      <c r="F640" s="12" t="s">
        <v>698</v>
      </c>
      <c r="G640" s="12"/>
      <c r="H640" s="12" t="s">
        <v>50</v>
      </c>
      <c r="I640" s="13"/>
      <c r="J640" s="12"/>
      <c r="K640" s="12"/>
      <c r="L640" s="14">
        <v>3832</v>
      </c>
      <c r="M640" s="14">
        <v>0</v>
      </c>
      <c r="N640" s="14">
        <v>3832</v>
      </c>
      <c r="O640" s="14">
        <v>3193.33</v>
      </c>
      <c r="P640" s="12" t="s">
        <v>36</v>
      </c>
      <c r="Q640" s="14">
        <v>638.66999999999996</v>
      </c>
      <c r="R640" s="14">
        <v>0</v>
      </c>
      <c r="S640" s="14">
        <v>0</v>
      </c>
      <c r="T640" s="14">
        <v>0</v>
      </c>
      <c r="U640" s="14">
        <v>0</v>
      </c>
      <c r="V640" s="14">
        <v>3832</v>
      </c>
      <c r="W640" s="14"/>
      <c r="X640" s="14"/>
      <c r="Y640" s="14"/>
      <c r="Z640" s="14"/>
      <c r="AA640" s="14"/>
      <c r="AB640" s="14"/>
      <c r="AC640" s="13"/>
      <c r="AD640" s="12"/>
      <c r="AE640" s="17"/>
    </row>
    <row r="641" spans="1:31" x14ac:dyDescent="0.25">
      <c r="A641" s="22" t="s">
        <v>694</v>
      </c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4">
        <f>SUM(L637:L640)</f>
        <v>8923.44</v>
      </c>
      <c r="M641" s="24">
        <f>SUM(M637:M640)</f>
        <v>0</v>
      </c>
      <c r="N641" s="24">
        <f>SUM(N637:N640)</f>
        <v>8923.44</v>
      </c>
      <c r="O641" s="24">
        <f>SUM(O637:O640)</f>
        <v>7436.2000000000007</v>
      </c>
      <c r="P641" s="23"/>
      <c r="Q641" s="24">
        <f>SUM(Q637:Q640)</f>
        <v>1487.2399999999998</v>
      </c>
      <c r="R641" s="24">
        <f>SUM(R637:R640)</f>
        <v>0</v>
      </c>
      <c r="S641" s="23"/>
      <c r="T641" s="24">
        <f t="shared" ref="T641:AB641" si="128">SUM(T637:T640)</f>
        <v>0</v>
      </c>
      <c r="U641" s="24">
        <f t="shared" si="128"/>
        <v>0</v>
      </c>
      <c r="V641" s="24">
        <f t="shared" si="128"/>
        <v>3832</v>
      </c>
      <c r="W641" s="24">
        <f t="shared" si="128"/>
        <v>5091.4400000000005</v>
      </c>
      <c r="X641" s="24">
        <f t="shared" si="128"/>
        <v>4157.6000000000004</v>
      </c>
      <c r="Y641" s="24">
        <f t="shared" si="128"/>
        <v>933.84</v>
      </c>
      <c r="Z641" s="24">
        <f t="shared" si="128"/>
        <v>0</v>
      </c>
      <c r="AA641" s="24">
        <f t="shared" si="128"/>
        <v>0</v>
      </c>
      <c r="AB641" s="24">
        <f t="shared" si="128"/>
        <v>0</v>
      </c>
      <c r="AC641" s="23"/>
      <c r="AD641" s="23"/>
      <c r="AE641" s="25"/>
    </row>
    <row r="643" spans="1:31" x14ac:dyDescent="0.25">
      <c r="A643" s="6">
        <v>3800007022</v>
      </c>
      <c r="B643" s="9" t="s">
        <v>31</v>
      </c>
      <c r="C643" s="9" t="s">
        <v>699</v>
      </c>
      <c r="D643" s="10">
        <v>45306</v>
      </c>
      <c r="E643" s="10">
        <v>45337</v>
      </c>
      <c r="F643" s="9" t="s">
        <v>700</v>
      </c>
      <c r="G643" s="9"/>
      <c r="H643" s="9" t="s">
        <v>34</v>
      </c>
      <c r="I643" s="10"/>
      <c r="J643" s="9"/>
      <c r="K643" s="9"/>
      <c r="L643" s="11">
        <v>140.4</v>
      </c>
      <c r="M643" s="11">
        <v>0</v>
      </c>
      <c r="N643" s="11">
        <v>140.4</v>
      </c>
      <c r="O643" s="11">
        <v>117</v>
      </c>
      <c r="P643" s="9" t="s">
        <v>36</v>
      </c>
      <c r="Q643" s="11">
        <v>23.4</v>
      </c>
      <c r="R643" s="11">
        <v>0</v>
      </c>
      <c r="S643" s="11">
        <v>0</v>
      </c>
      <c r="T643" s="11">
        <v>0</v>
      </c>
      <c r="U643" s="11">
        <v>0</v>
      </c>
      <c r="V643" s="11"/>
      <c r="W643" s="11">
        <v>140.4</v>
      </c>
      <c r="X643" s="11"/>
      <c r="Y643" s="11">
        <v>140.4</v>
      </c>
      <c r="Z643" s="11"/>
      <c r="AA643" s="11"/>
      <c r="AB643" s="11"/>
      <c r="AC643" s="10">
        <v>45366</v>
      </c>
      <c r="AD643" s="9" t="s">
        <v>37</v>
      </c>
      <c r="AE643" s="15"/>
    </row>
    <row r="644" spans="1:31" x14ac:dyDescent="0.25">
      <c r="A644" s="8">
        <v>3800008463</v>
      </c>
      <c r="B644" s="12" t="s">
        <v>31</v>
      </c>
      <c r="C644" s="12" t="s">
        <v>699</v>
      </c>
      <c r="D644" s="13">
        <v>45337</v>
      </c>
      <c r="E644" s="13">
        <v>45366</v>
      </c>
      <c r="F644" s="12" t="s">
        <v>701</v>
      </c>
      <c r="G644" s="12"/>
      <c r="H644" s="12" t="s">
        <v>45</v>
      </c>
      <c r="I644" s="13"/>
      <c r="J644" s="12"/>
      <c r="K644" s="12"/>
      <c r="L644" s="14">
        <v>250.8</v>
      </c>
      <c r="M644" s="14">
        <v>0</v>
      </c>
      <c r="N644" s="14">
        <v>250.8</v>
      </c>
      <c r="O644" s="14">
        <v>209</v>
      </c>
      <c r="P644" s="12" t="s">
        <v>36</v>
      </c>
      <c r="Q644" s="14">
        <v>41.8</v>
      </c>
      <c r="R644" s="14">
        <v>0</v>
      </c>
      <c r="S644" s="14">
        <v>0</v>
      </c>
      <c r="T644" s="14">
        <v>0</v>
      </c>
      <c r="U644" s="14">
        <v>0</v>
      </c>
      <c r="V644" s="14"/>
      <c r="W644" s="14">
        <v>250.8</v>
      </c>
      <c r="X644" s="14">
        <v>250.8</v>
      </c>
      <c r="Y644" s="14"/>
      <c r="Z644" s="14"/>
      <c r="AA644" s="14"/>
      <c r="AB644" s="14"/>
      <c r="AC644" s="13">
        <v>45369</v>
      </c>
      <c r="AD644" s="12" t="s">
        <v>37</v>
      </c>
      <c r="AE644" s="17"/>
    </row>
    <row r="645" spans="1:31" x14ac:dyDescent="0.25">
      <c r="A645" s="22" t="s">
        <v>699</v>
      </c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4">
        <f>SUM(L643:L644)</f>
        <v>391.20000000000005</v>
      </c>
      <c r="M645" s="24">
        <f>SUM(M643:M644)</f>
        <v>0</v>
      </c>
      <c r="N645" s="24">
        <f>SUM(N643:N644)</f>
        <v>391.20000000000005</v>
      </c>
      <c r="O645" s="24">
        <f>SUM(O643:O644)</f>
        <v>326</v>
      </c>
      <c r="P645" s="23"/>
      <c r="Q645" s="24">
        <f>SUM(Q643:Q644)</f>
        <v>65.199999999999989</v>
      </c>
      <c r="R645" s="24">
        <f>SUM(R643:R644)</f>
        <v>0</v>
      </c>
      <c r="S645" s="23"/>
      <c r="T645" s="24">
        <f t="shared" ref="T645:AB645" si="129">SUM(T643:T644)</f>
        <v>0</v>
      </c>
      <c r="U645" s="24">
        <f t="shared" si="129"/>
        <v>0</v>
      </c>
      <c r="V645" s="24">
        <f t="shared" si="129"/>
        <v>0</v>
      </c>
      <c r="W645" s="24">
        <f t="shared" si="129"/>
        <v>391.20000000000005</v>
      </c>
      <c r="X645" s="24">
        <f t="shared" si="129"/>
        <v>250.8</v>
      </c>
      <c r="Y645" s="24">
        <f t="shared" si="129"/>
        <v>140.4</v>
      </c>
      <c r="Z645" s="24">
        <f t="shared" si="129"/>
        <v>0</v>
      </c>
      <c r="AA645" s="24">
        <f t="shared" si="129"/>
        <v>0</v>
      </c>
      <c r="AB645" s="24">
        <f t="shared" si="129"/>
        <v>0</v>
      </c>
      <c r="AC645" s="23"/>
      <c r="AD645" s="23"/>
      <c r="AE645" s="25"/>
    </row>
    <row r="647" spans="1:31" x14ac:dyDescent="0.25">
      <c r="A647" s="6">
        <v>3800007849</v>
      </c>
      <c r="B647" s="9" t="s">
        <v>31</v>
      </c>
      <c r="C647" s="9" t="s">
        <v>702</v>
      </c>
      <c r="D647" s="10">
        <v>45322</v>
      </c>
      <c r="E647" s="10">
        <v>45351</v>
      </c>
      <c r="F647" s="9" t="s">
        <v>703</v>
      </c>
      <c r="G647" s="9"/>
      <c r="H647" s="9" t="s">
        <v>42</v>
      </c>
      <c r="I647" s="10">
        <v>45356</v>
      </c>
      <c r="J647" s="9" t="s">
        <v>188</v>
      </c>
      <c r="K647" s="9"/>
      <c r="L647" s="11">
        <v>180</v>
      </c>
      <c r="M647" s="11">
        <v>0</v>
      </c>
      <c r="N647" s="11">
        <v>180</v>
      </c>
      <c r="O647" s="11">
        <v>150</v>
      </c>
      <c r="P647" s="9" t="s">
        <v>36</v>
      </c>
      <c r="Q647" s="11">
        <v>30</v>
      </c>
      <c r="R647" s="11">
        <v>0</v>
      </c>
      <c r="S647" s="11">
        <v>0</v>
      </c>
      <c r="T647" s="11">
        <v>0</v>
      </c>
      <c r="U647" s="11">
        <v>0</v>
      </c>
      <c r="V647" s="11"/>
      <c r="W647" s="11">
        <v>180</v>
      </c>
      <c r="X647" s="11">
        <v>180</v>
      </c>
      <c r="Y647" s="11"/>
      <c r="Z647" s="11"/>
      <c r="AA647" s="11"/>
      <c r="AB647" s="11"/>
      <c r="AC647" s="10">
        <v>45351</v>
      </c>
      <c r="AD647" s="9" t="s">
        <v>37</v>
      </c>
      <c r="AE647" s="15"/>
    </row>
    <row r="648" spans="1:31" x14ac:dyDescent="0.25">
      <c r="A648" s="8">
        <v>3800009395</v>
      </c>
      <c r="B648" s="12" t="s">
        <v>31</v>
      </c>
      <c r="C648" s="12" t="s">
        <v>702</v>
      </c>
      <c r="D648" s="13">
        <v>45351</v>
      </c>
      <c r="E648" s="13">
        <v>45380</v>
      </c>
      <c r="F648" s="12" t="s">
        <v>704</v>
      </c>
      <c r="G648" s="12"/>
      <c r="H648" s="12" t="s">
        <v>50</v>
      </c>
      <c r="I648" s="13"/>
      <c r="J648" s="12"/>
      <c r="K648" s="12"/>
      <c r="L648" s="14">
        <v>660</v>
      </c>
      <c r="M648" s="14">
        <v>0</v>
      </c>
      <c r="N648" s="14">
        <v>660</v>
      </c>
      <c r="O648" s="14">
        <v>550</v>
      </c>
      <c r="P648" s="12" t="s">
        <v>36</v>
      </c>
      <c r="Q648" s="14">
        <v>110</v>
      </c>
      <c r="R648" s="14">
        <v>0</v>
      </c>
      <c r="S648" s="14">
        <v>0</v>
      </c>
      <c r="T648" s="14">
        <v>0</v>
      </c>
      <c r="U648" s="14">
        <v>0</v>
      </c>
      <c r="V648" s="14">
        <v>660</v>
      </c>
      <c r="W648" s="14"/>
      <c r="X648" s="14"/>
      <c r="Y648" s="14"/>
      <c r="Z648" s="14"/>
      <c r="AA648" s="14"/>
      <c r="AB648" s="14"/>
      <c r="AC648" s="13"/>
      <c r="AD648" s="12"/>
      <c r="AE648" s="17"/>
    </row>
    <row r="649" spans="1:31" x14ac:dyDescent="0.25">
      <c r="A649" s="22" t="s">
        <v>702</v>
      </c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4">
        <f>SUM(L647:L648)</f>
        <v>840</v>
      </c>
      <c r="M649" s="24">
        <f>SUM(M647:M648)</f>
        <v>0</v>
      </c>
      <c r="N649" s="24">
        <f>SUM(N647:N648)</f>
        <v>840</v>
      </c>
      <c r="O649" s="24">
        <f>SUM(O647:O648)</f>
        <v>700</v>
      </c>
      <c r="P649" s="23"/>
      <c r="Q649" s="24">
        <f>SUM(Q647:Q648)</f>
        <v>140</v>
      </c>
      <c r="R649" s="24">
        <f>SUM(R647:R648)</f>
        <v>0</v>
      </c>
      <c r="S649" s="23"/>
      <c r="T649" s="24">
        <f t="shared" ref="T649:AB649" si="130">SUM(T647:T648)</f>
        <v>0</v>
      </c>
      <c r="U649" s="24">
        <f t="shared" si="130"/>
        <v>0</v>
      </c>
      <c r="V649" s="24">
        <f t="shared" si="130"/>
        <v>660</v>
      </c>
      <c r="W649" s="24">
        <f t="shared" si="130"/>
        <v>180</v>
      </c>
      <c r="X649" s="24">
        <f t="shared" si="130"/>
        <v>180</v>
      </c>
      <c r="Y649" s="24">
        <f t="shared" si="130"/>
        <v>0</v>
      </c>
      <c r="Z649" s="24">
        <f t="shared" si="130"/>
        <v>0</v>
      </c>
      <c r="AA649" s="24">
        <f t="shared" si="130"/>
        <v>0</v>
      </c>
      <c r="AB649" s="24">
        <f t="shared" si="130"/>
        <v>0</v>
      </c>
      <c r="AC649" s="23"/>
      <c r="AD649" s="23"/>
      <c r="AE649" s="25"/>
    </row>
    <row r="651" spans="1:31" x14ac:dyDescent="0.25">
      <c r="A651" s="6">
        <v>3800006970</v>
      </c>
      <c r="B651" s="9" t="s">
        <v>31</v>
      </c>
      <c r="C651" s="9" t="s">
        <v>705</v>
      </c>
      <c r="D651" s="10">
        <v>45306</v>
      </c>
      <c r="E651" s="10">
        <v>45337</v>
      </c>
      <c r="F651" s="9" t="s">
        <v>706</v>
      </c>
      <c r="G651" s="9"/>
      <c r="H651" s="9" t="s">
        <v>34</v>
      </c>
      <c r="I651" s="10">
        <v>45365</v>
      </c>
      <c r="J651" s="9" t="s">
        <v>79</v>
      </c>
      <c r="K651" s="9"/>
      <c r="L651" s="11">
        <v>2755.41</v>
      </c>
      <c r="M651" s="11">
        <v>0</v>
      </c>
      <c r="N651" s="11">
        <v>2755.41</v>
      </c>
      <c r="O651" s="11">
        <v>2755.41</v>
      </c>
      <c r="P651" s="9"/>
      <c r="Q651" s="11">
        <v>0</v>
      </c>
      <c r="R651" s="11">
        <v>0</v>
      </c>
      <c r="S651" s="11">
        <v>0</v>
      </c>
      <c r="T651" s="11">
        <v>0</v>
      </c>
      <c r="U651" s="11">
        <v>0</v>
      </c>
      <c r="V651" s="11"/>
      <c r="W651" s="11">
        <v>2755.41</v>
      </c>
      <c r="X651" s="11"/>
      <c r="Y651" s="11">
        <v>2755.41</v>
      </c>
      <c r="Z651" s="11"/>
      <c r="AA651" s="11"/>
      <c r="AB651" s="11"/>
      <c r="AC651" s="10"/>
      <c r="AD651" s="9"/>
      <c r="AE651" s="15"/>
    </row>
    <row r="652" spans="1:31" x14ac:dyDescent="0.25">
      <c r="A652" s="7">
        <v>3800007985</v>
      </c>
      <c r="B652" t="s">
        <v>31</v>
      </c>
      <c r="C652" t="s">
        <v>705</v>
      </c>
      <c r="D652" s="4">
        <v>45322</v>
      </c>
      <c r="E652" s="4">
        <v>45351</v>
      </c>
      <c r="F652" t="s">
        <v>707</v>
      </c>
      <c r="H652" t="s">
        <v>42</v>
      </c>
      <c r="I652" s="4">
        <v>45365</v>
      </c>
      <c r="J652" t="s">
        <v>182</v>
      </c>
      <c r="L652" s="5">
        <v>5983.16</v>
      </c>
      <c r="M652" s="5">
        <v>0</v>
      </c>
      <c r="N652" s="5">
        <v>5983.16</v>
      </c>
      <c r="O652" s="5">
        <v>5983.16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/>
      <c r="W652" s="5">
        <v>5983.16</v>
      </c>
      <c r="X652" s="5">
        <v>5983.16</v>
      </c>
      <c r="Y652" s="5"/>
      <c r="Z652" s="5"/>
      <c r="AA652" s="5"/>
      <c r="AB652" s="5"/>
      <c r="AC652" s="4"/>
      <c r="AE652" s="16"/>
    </row>
    <row r="653" spans="1:31" x14ac:dyDescent="0.25">
      <c r="A653" s="8">
        <v>3800009450</v>
      </c>
      <c r="B653" s="12" t="s">
        <v>31</v>
      </c>
      <c r="C653" s="12" t="s">
        <v>705</v>
      </c>
      <c r="D653" s="13">
        <v>45351</v>
      </c>
      <c r="E653" s="13">
        <v>45380</v>
      </c>
      <c r="F653" s="12" t="s">
        <v>708</v>
      </c>
      <c r="G653" s="12"/>
      <c r="H653" s="12" t="s">
        <v>50</v>
      </c>
      <c r="I653" s="13"/>
      <c r="J653" s="12"/>
      <c r="K653" s="12"/>
      <c r="L653" s="14">
        <v>6428.62</v>
      </c>
      <c r="M653" s="14">
        <v>0</v>
      </c>
      <c r="N653" s="14">
        <v>6428.62</v>
      </c>
      <c r="O653" s="14">
        <v>6428.62</v>
      </c>
      <c r="P653" s="12"/>
      <c r="Q653" s="14">
        <v>0</v>
      </c>
      <c r="R653" s="14">
        <v>0</v>
      </c>
      <c r="S653" s="14">
        <v>0</v>
      </c>
      <c r="T653" s="14">
        <v>0</v>
      </c>
      <c r="U653" s="14">
        <v>0</v>
      </c>
      <c r="V653" s="14">
        <v>6428.62</v>
      </c>
      <c r="W653" s="14"/>
      <c r="X653" s="14"/>
      <c r="Y653" s="14"/>
      <c r="Z653" s="14"/>
      <c r="AA653" s="14"/>
      <c r="AB653" s="14"/>
      <c r="AC653" s="13"/>
      <c r="AD653" s="12"/>
      <c r="AE653" s="17"/>
    </row>
    <row r="654" spans="1:31" x14ac:dyDescent="0.25">
      <c r="A654" s="22" t="s">
        <v>705</v>
      </c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4">
        <f>SUM(L651:L653)</f>
        <v>15167.189999999999</v>
      </c>
      <c r="M654" s="24">
        <f>SUM(M651:M653)</f>
        <v>0</v>
      </c>
      <c r="N654" s="24">
        <f>SUM(N651:N653)</f>
        <v>15167.189999999999</v>
      </c>
      <c r="O654" s="24">
        <f>SUM(O651:O653)</f>
        <v>15167.189999999999</v>
      </c>
      <c r="P654" s="23"/>
      <c r="Q654" s="24">
        <f>SUM(Q651:Q653)</f>
        <v>0</v>
      </c>
      <c r="R654" s="24">
        <f>SUM(R651:R653)</f>
        <v>0</v>
      </c>
      <c r="S654" s="23"/>
      <c r="T654" s="24">
        <f t="shared" ref="T654:AB654" si="131">SUM(T651:T653)</f>
        <v>0</v>
      </c>
      <c r="U654" s="24">
        <f t="shared" si="131"/>
        <v>0</v>
      </c>
      <c r="V654" s="24">
        <f t="shared" si="131"/>
        <v>6428.62</v>
      </c>
      <c r="W654" s="24">
        <f t="shared" si="131"/>
        <v>8738.57</v>
      </c>
      <c r="X654" s="24">
        <f t="shared" si="131"/>
        <v>5983.16</v>
      </c>
      <c r="Y654" s="24">
        <f t="shared" si="131"/>
        <v>2755.41</v>
      </c>
      <c r="Z654" s="24">
        <f t="shared" si="131"/>
        <v>0</v>
      </c>
      <c r="AA654" s="24">
        <f t="shared" si="131"/>
        <v>0</v>
      </c>
      <c r="AB654" s="24">
        <f t="shared" si="131"/>
        <v>0</v>
      </c>
      <c r="AC654" s="23"/>
      <c r="AD654" s="23"/>
      <c r="AE654" s="25"/>
    </row>
    <row r="656" spans="1:31" x14ac:dyDescent="0.25">
      <c r="A656" s="6">
        <v>3800006971</v>
      </c>
      <c r="B656" s="9" t="s">
        <v>31</v>
      </c>
      <c r="C656" s="9" t="s">
        <v>709</v>
      </c>
      <c r="D656" s="10">
        <v>45306</v>
      </c>
      <c r="E656" s="10">
        <v>45337</v>
      </c>
      <c r="F656" s="9" t="s">
        <v>710</v>
      </c>
      <c r="G656" s="9"/>
      <c r="H656" s="9" t="s">
        <v>34</v>
      </c>
      <c r="I656" s="10"/>
      <c r="J656" s="9"/>
      <c r="K656" s="9"/>
      <c r="L656" s="11">
        <v>851.87</v>
      </c>
      <c r="M656" s="11">
        <v>0</v>
      </c>
      <c r="N656" s="11">
        <v>851.87</v>
      </c>
      <c r="O656" s="11">
        <v>709.89</v>
      </c>
      <c r="P656" s="9" t="s">
        <v>36</v>
      </c>
      <c r="Q656" s="11">
        <v>141.97999999999999</v>
      </c>
      <c r="R656" s="11">
        <v>0</v>
      </c>
      <c r="S656" s="11">
        <v>0</v>
      </c>
      <c r="T656" s="11">
        <v>0</v>
      </c>
      <c r="U656" s="11">
        <v>0</v>
      </c>
      <c r="V656" s="11"/>
      <c r="W656" s="11">
        <v>851.87</v>
      </c>
      <c r="X656" s="11"/>
      <c r="Y656" s="11">
        <v>851.87</v>
      </c>
      <c r="Z656" s="11"/>
      <c r="AA656" s="11"/>
      <c r="AB656" s="11"/>
      <c r="AC656" s="10">
        <v>45338</v>
      </c>
      <c r="AD656" s="9" t="s">
        <v>37</v>
      </c>
      <c r="AE656" s="15"/>
    </row>
    <row r="657" spans="1:31" x14ac:dyDescent="0.25">
      <c r="A657" s="7">
        <v>3800007937</v>
      </c>
      <c r="B657" t="s">
        <v>31</v>
      </c>
      <c r="C657" t="s">
        <v>709</v>
      </c>
      <c r="D657" s="4">
        <v>45322</v>
      </c>
      <c r="E657" s="4">
        <v>45351</v>
      </c>
      <c r="F657" t="s">
        <v>711</v>
      </c>
      <c r="H657" t="s">
        <v>42</v>
      </c>
      <c r="I657" s="4"/>
      <c r="L657" s="5">
        <v>2180.11</v>
      </c>
      <c r="M657" s="5">
        <v>0</v>
      </c>
      <c r="N657" s="5">
        <v>2180.11</v>
      </c>
      <c r="O657" s="5">
        <v>1816.76</v>
      </c>
      <c r="P657" t="s">
        <v>36</v>
      </c>
      <c r="Q657" s="5">
        <v>363.35</v>
      </c>
      <c r="R657" s="5">
        <v>0</v>
      </c>
      <c r="S657" s="5">
        <v>0</v>
      </c>
      <c r="T657" s="5">
        <v>0</v>
      </c>
      <c r="U657" s="5">
        <v>0</v>
      </c>
      <c r="V657" s="5"/>
      <c r="W657" s="5">
        <v>2180.11</v>
      </c>
      <c r="X657" s="5">
        <v>2180.11</v>
      </c>
      <c r="Y657" s="5"/>
      <c r="Z657" s="5"/>
      <c r="AA657" s="5"/>
      <c r="AB657" s="5"/>
      <c r="AC657" s="4">
        <v>45359</v>
      </c>
      <c r="AD657" t="s">
        <v>37</v>
      </c>
      <c r="AE657" s="16"/>
    </row>
    <row r="658" spans="1:31" x14ac:dyDescent="0.25">
      <c r="A658" s="7">
        <v>3800008461</v>
      </c>
      <c r="B658" t="s">
        <v>31</v>
      </c>
      <c r="C658" t="s">
        <v>709</v>
      </c>
      <c r="D658" s="4">
        <v>45337</v>
      </c>
      <c r="E658" s="4">
        <v>45366</v>
      </c>
      <c r="F658" t="s">
        <v>712</v>
      </c>
      <c r="H658" t="s">
        <v>45</v>
      </c>
      <c r="I658" s="4"/>
      <c r="L658" s="5">
        <v>2337.73</v>
      </c>
      <c r="M658" s="5">
        <v>0</v>
      </c>
      <c r="N658" s="5">
        <v>2337.73</v>
      </c>
      <c r="O658" s="5">
        <v>1948.11</v>
      </c>
      <c r="P658" t="s">
        <v>36</v>
      </c>
      <c r="Q658" s="5">
        <v>389.62</v>
      </c>
      <c r="R658" s="5">
        <v>0</v>
      </c>
      <c r="S658" s="5">
        <v>0</v>
      </c>
      <c r="T658" s="5">
        <v>0</v>
      </c>
      <c r="U658" s="5">
        <v>0</v>
      </c>
      <c r="V658" s="5"/>
      <c r="W658" s="5">
        <v>2337.73</v>
      </c>
      <c r="X658" s="5">
        <v>2337.73</v>
      </c>
      <c r="Y658" s="5"/>
      <c r="Z658" s="5"/>
      <c r="AA658" s="5"/>
      <c r="AB658" s="5"/>
      <c r="AC658" s="4">
        <v>45369</v>
      </c>
      <c r="AD658" t="s">
        <v>37</v>
      </c>
      <c r="AE658" s="16"/>
    </row>
    <row r="659" spans="1:31" x14ac:dyDescent="0.25">
      <c r="A659" s="8">
        <v>3800009451</v>
      </c>
      <c r="B659" s="12" t="s">
        <v>31</v>
      </c>
      <c r="C659" s="12" t="s">
        <v>709</v>
      </c>
      <c r="D659" s="13">
        <v>45351</v>
      </c>
      <c r="E659" s="13">
        <v>45380</v>
      </c>
      <c r="F659" s="12" t="s">
        <v>713</v>
      </c>
      <c r="G659" s="12"/>
      <c r="H659" s="12" t="s">
        <v>50</v>
      </c>
      <c r="I659" s="13"/>
      <c r="J659" s="12"/>
      <c r="K659" s="12"/>
      <c r="L659" s="14">
        <v>6294.83</v>
      </c>
      <c r="M659" s="14">
        <v>0</v>
      </c>
      <c r="N659" s="14">
        <v>6294.83</v>
      </c>
      <c r="O659" s="14">
        <v>5245.69</v>
      </c>
      <c r="P659" s="12" t="s">
        <v>36</v>
      </c>
      <c r="Q659" s="14">
        <v>1049.1400000000001</v>
      </c>
      <c r="R659" s="14">
        <v>0</v>
      </c>
      <c r="S659" s="14">
        <v>0</v>
      </c>
      <c r="T659" s="14">
        <v>0</v>
      </c>
      <c r="U659" s="14">
        <v>0</v>
      </c>
      <c r="V659" s="14">
        <v>6294.83</v>
      </c>
      <c r="W659" s="14"/>
      <c r="X659" s="14"/>
      <c r="Y659" s="14"/>
      <c r="Z659" s="14"/>
      <c r="AA659" s="14"/>
      <c r="AB659" s="14"/>
      <c r="AC659" s="13"/>
      <c r="AD659" s="12"/>
      <c r="AE659" s="17"/>
    </row>
    <row r="660" spans="1:31" x14ac:dyDescent="0.25">
      <c r="A660" s="22" t="s">
        <v>709</v>
      </c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4">
        <f>SUM(L656:L659)</f>
        <v>11664.54</v>
      </c>
      <c r="M660" s="24">
        <f>SUM(M656:M659)</f>
        <v>0</v>
      </c>
      <c r="N660" s="24">
        <f>SUM(N656:N659)</f>
        <v>11664.54</v>
      </c>
      <c r="O660" s="24">
        <f>SUM(O656:O659)</f>
        <v>9720.4500000000007</v>
      </c>
      <c r="P660" s="23"/>
      <c r="Q660" s="24">
        <f>SUM(Q656:Q659)</f>
        <v>1944.0900000000001</v>
      </c>
      <c r="R660" s="24">
        <f>SUM(R656:R659)</f>
        <v>0</v>
      </c>
      <c r="S660" s="23"/>
      <c r="T660" s="24">
        <f t="shared" ref="T660:AB660" si="132">SUM(T656:T659)</f>
        <v>0</v>
      </c>
      <c r="U660" s="24">
        <f t="shared" si="132"/>
        <v>0</v>
      </c>
      <c r="V660" s="24">
        <f t="shared" si="132"/>
        <v>6294.83</v>
      </c>
      <c r="W660" s="24">
        <f t="shared" si="132"/>
        <v>5369.71</v>
      </c>
      <c r="X660" s="24">
        <f t="shared" si="132"/>
        <v>4517.84</v>
      </c>
      <c r="Y660" s="24">
        <f t="shared" si="132"/>
        <v>851.87</v>
      </c>
      <c r="Z660" s="24">
        <f t="shared" si="132"/>
        <v>0</v>
      </c>
      <c r="AA660" s="24">
        <f t="shared" si="132"/>
        <v>0</v>
      </c>
      <c r="AB660" s="24">
        <f t="shared" si="132"/>
        <v>0</v>
      </c>
      <c r="AC660" s="23"/>
      <c r="AD660" s="23"/>
      <c r="AE660" s="25"/>
    </row>
    <row r="662" spans="1:31" x14ac:dyDescent="0.25">
      <c r="A662" s="6">
        <v>3800006486</v>
      </c>
      <c r="B662" s="9" t="s">
        <v>31</v>
      </c>
      <c r="C662" s="9" t="s">
        <v>714</v>
      </c>
      <c r="D662" s="10">
        <v>45291</v>
      </c>
      <c r="E662" s="10">
        <v>45322</v>
      </c>
      <c r="F662" s="9" t="s">
        <v>715</v>
      </c>
      <c r="G662" s="9"/>
      <c r="H662" s="9" t="s">
        <v>127</v>
      </c>
      <c r="I662" s="10">
        <v>45352</v>
      </c>
      <c r="J662" s="9" t="s">
        <v>182</v>
      </c>
      <c r="K662" s="9"/>
      <c r="L662" s="11">
        <v>2088.98</v>
      </c>
      <c r="M662" s="11">
        <v>0</v>
      </c>
      <c r="N662" s="11">
        <v>2088.98</v>
      </c>
      <c r="O662" s="11">
        <v>2088.98</v>
      </c>
      <c r="P662" s="9" t="s">
        <v>36</v>
      </c>
      <c r="Q662" s="11">
        <v>0</v>
      </c>
      <c r="R662" s="11">
        <v>0</v>
      </c>
      <c r="S662" s="11">
        <v>0</v>
      </c>
      <c r="T662" s="11">
        <v>0</v>
      </c>
      <c r="U662" s="11">
        <v>0</v>
      </c>
      <c r="V662" s="11"/>
      <c r="W662" s="11">
        <v>2088.98</v>
      </c>
      <c r="X662" s="11"/>
      <c r="Y662" s="11">
        <v>2088.98</v>
      </c>
      <c r="Z662" s="11"/>
      <c r="AA662" s="11"/>
      <c r="AB662" s="11"/>
      <c r="AC662" s="10">
        <v>45344</v>
      </c>
      <c r="AD662" s="9" t="s">
        <v>37</v>
      </c>
      <c r="AE662" s="15"/>
    </row>
    <row r="663" spans="1:31" x14ac:dyDescent="0.25">
      <c r="A663" s="7">
        <v>3800007850</v>
      </c>
      <c r="B663" t="s">
        <v>31</v>
      </c>
      <c r="C663" t="s">
        <v>714</v>
      </c>
      <c r="D663" s="4">
        <v>45322</v>
      </c>
      <c r="E663" s="4">
        <v>45351</v>
      </c>
      <c r="F663" t="s">
        <v>716</v>
      </c>
      <c r="H663" t="s">
        <v>42</v>
      </c>
      <c r="I663" s="4"/>
      <c r="L663" s="5">
        <v>1512.47</v>
      </c>
      <c r="M663" s="5">
        <v>0</v>
      </c>
      <c r="N663" s="5">
        <v>1512.47</v>
      </c>
      <c r="O663" s="5">
        <v>1260.3900000000001</v>
      </c>
      <c r="P663" t="s">
        <v>36</v>
      </c>
      <c r="Q663" s="5">
        <v>252.08</v>
      </c>
      <c r="R663" s="5">
        <v>0</v>
      </c>
      <c r="S663" s="5">
        <v>0</v>
      </c>
      <c r="T663" s="5">
        <v>0</v>
      </c>
      <c r="U663" s="5">
        <v>0</v>
      </c>
      <c r="V663" s="5"/>
      <c r="W663" s="5">
        <v>1512.47</v>
      </c>
      <c r="X663" s="5">
        <v>1512.47</v>
      </c>
      <c r="Y663" s="5"/>
      <c r="Z663" s="5"/>
      <c r="AA663" s="5"/>
      <c r="AB663" s="5"/>
      <c r="AC663" s="4">
        <v>45369</v>
      </c>
      <c r="AD663" t="s">
        <v>37</v>
      </c>
      <c r="AE663" s="16"/>
    </row>
    <row r="664" spans="1:31" x14ac:dyDescent="0.25">
      <c r="A664" s="7">
        <v>3800008462</v>
      </c>
      <c r="B664" t="s">
        <v>31</v>
      </c>
      <c r="C664" t="s">
        <v>714</v>
      </c>
      <c r="D664" s="4">
        <v>45337</v>
      </c>
      <c r="E664" s="4">
        <v>45366</v>
      </c>
      <c r="F664" t="s">
        <v>717</v>
      </c>
      <c r="H664" t="s">
        <v>45</v>
      </c>
      <c r="I664" s="4">
        <v>45366</v>
      </c>
      <c r="J664" t="s">
        <v>180</v>
      </c>
      <c r="L664" s="5">
        <v>1129.97</v>
      </c>
      <c r="M664" s="5">
        <v>0</v>
      </c>
      <c r="N664" s="5">
        <v>1129.97</v>
      </c>
      <c r="O664" s="5">
        <v>941.64</v>
      </c>
      <c r="P664" t="s">
        <v>36</v>
      </c>
      <c r="Q664" s="5">
        <v>188.33</v>
      </c>
      <c r="R664" s="5">
        <v>0</v>
      </c>
      <c r="S664" s="5">
        <v>0</v>
      </c>
      <c r="T664" s="5">
        <v>0</v>
      </c>
      <c r="U664" s="5">
        <v>0</v>
      </c>
      <c r="V664" s="5"/>
      <c r="W664" s="5">
        <v>1129.97</v>
      </c>
      <c r="X664" s="5">
        <v>1129.97</v>
      </c>
      <c r="Y664" s="5"/>
      <c r="Z664" s="5"/>
      <c r="AA664" s="5"/>
      <c r="AB664" s="5"/>
      <c r="AC664" s="4"/>
      <c r="AE664" s="16"/>
    </row>
    <row r="665" spans="1:31" x14ac:dyDescent="0.25">
      <c r="A665" s="7">
        <v>3800008422</v>
      </c>
      <c r="B665" t="s">
        <v>31</v>
      </c>
      <c r="C665" t="s">
        <v>714</v>
      </c>
      <c r="D665" s="4">
        <v>45342</v>
      </c>
      <c r="E665" s="4">
        <v>45371</v>
      </c>
      <c r="F665" t="s">
        <v>718</v>
      </c>
      <c r="H665" t="s">
        <v>205</v>
      </c>
      <c r="I665" s="4">
        <v>45352</v>
      </c>
      <c r="J665" t="s">
        <v>79</v>
      </c>
      <c r="L665" s="5">
        <v>-146.94</v>
      </c>
      <c r="M665" s="5">
        <v>0</v>
      </c>
      <c r="N665" s="5">
        <v>-146.94</v>
      </c>
      <c r="O665" s="5">
        <v>-146.94</v>
      </c>
      <c r="P665" t="s">
        <v>36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/>
      <c r="W665" s="5">
        <v>-146.94</v>
      </c>
      <c r="X665" s="5">
        <v>-146.94</v>
      </c>
      <c r="Y665" s="5"/>
      <c r="Z665" s="5"/>
      <c r="AA665" s="5"/>
      <c r="AB665" s="5"/>
      <c r="AC665" s="4"/>
      <c r="AE665" s="16"/>
    </row>
    <row r="666" spans="1:31" x14ac:dyDescent="0.25">
      <c r="A666" s="7">
        <v>3800008776</v>
      </c>
      <c r="B666" t="s">
        <v>155</v>
      </c>
      <c r="C666" t="s">
        <v>714</v>
      </c>
      <c r="D666" s="4">
        <v>45351</v>
      </c>
      <c r="E666" s="4">
        <v>45351</v>
      </c>
      <c r="F666" t="s">
        <v>715</v>
      </c>
      <c r="H666" t="s">
        <v>127</v>
      </c>
      <c r="I666" s="4">
        <v>45352</v>
      </c>
      <c r="J666" t="s">
        <v>182</v>
      </c>
      <c r="L666" s="5">
        <v>0</v>
      </c>
      <c r="M666" s="5">
        <v>2088.98</v>
      </c>
      <c r="N666" s="5">
        <v>-2088.98</v>
      </c>
      <c r="O666" s="5">
        <v>-2088.98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-2088.98</v>
      </c>
      <c r="W666" s="5"/>
      <c r="X666" s="5"/>
      <c r="Y666" s="5"/>
      <c r="Z666" s="5"/>
      <c r="AA666" s="5"/>
      <c r="AB666" s="5"/>
      <c r="AC666" s="4">
        <v>45344</v>
      </c>
      <c r="AD666" t="s">
        <v>37</v>
      </c>
      <c r="AE666" s="16"/>
    </row>
    <row r="667" spans="1:31" x14ac:dyDescent="0.25">
      <c r="A667" s="7">
        <v>3800008894</v>
      </c>
      <c r="B667" t="s">
        <v>31</v>
      </c>
      <c r="C667" t="s">
        <v>714</v>
      </c>
      <c r="D667" s="4">
        <v>45351</v>
      </c>
      <c r="E667" s="4">
        <v>45380</v>
      </c>
      <c r="F667" t="s">
        <v>719</v>
      </c>
      <c r="H667" t="s">
        <v>50</v>
      </c>
      <c r="I667" s="4"/>
      <c r="L667" s="5">
        <v>2206.38</v>
      </c>
      <c r="M667" s="5">
        <v>0</v>
      </c>
      <c r="N667" s="5">
        <v>2206.38</v>
      </c>
      <c r="O667" s="5">
        <v>1838.65</v>
      </c>
      <c r="P667" t="s">
        <v>36</v>
      </c>
      <c r="Q667" s="5">
        <v>367.73</v>
      </c>
      <c r="R667" s="5">
        <v>0</v>
      </c>
      <c r="S667" s="5">
        <v>0</v>
      </c>
      <c r="T667" s="5">
        <v>0</v>
      </c>
      <c r="U667" s="5">
        <v>0</v>
      </c>
      <c r="V667" s="5">
        <v>2206.38</v>
      </c>
      <c r="W667" s="5"/>
      <c r="X667" s="5"/>
      <c r="Y667" s="5"/>
      <c r="Z667" s="5"/>
      <c r="AA667" s="5"/>
      <c r="AB667" s="5"/>
      <c r="AC667" s="4"/>
      <c r="AE667" s="16"/>
    </row>
    <row r="668" spans="1:31" x14ac:dyDescent="0.25">
      <c r="A668" s="8">
        <v>3800008775</v>
      </c>
      <c r="B668" s="12" t="s">
        <v>155</v>
      </c>
      <c r="C668" s="12" t="s">
        <v>714</v>
      </c>
      <c r="D668" s="13">
        <v>45351</v>
      </c>
      <c r="E668" s="13">
        <v>45351</v>
      </c>
      <c r="F668" s="12" t="s">
        <v>718</v>
      </c>
      <c r="G668" s="12"/>
      <c r="H668" s="12" t="s">
        <v>205</v>
      </c>
      <c r="I668" s="13">
        <v>45352</v>
      </c>
      <c r="J668" s="12" t="s">
        <v>79</v>
      </c>
      <c r="K668" s="12"/>
      <c r="L668" s="14">
        <v>0</v>
      </c>
      <c r="M668" s="14">
        <v>-146.94</v>
      </c>
      <c r="N668" s="14">
        <v>146.94</v>
      </c>
      <c r="O668" s="14">
        <v>146.94</v>
      </c>
      <c r="P668" s="12"/>
      <c r="Q668" s="14">
        <v>0</v>
      </c>
      <c r="R668" s="14">
        <v>0</v>
      </c>
      <c r="S668" s="14">
        <v>0</v>
      </c>
      <c r="T668" s="14">
        <v>0</v>
      </c>
      <c r="U668" s="14">
        <v>0</v>
      </c>
      <c r="V668" s="14">
        <v>146.94</v>
      </c>
      <c r="W668" s="14"/>
      <c r="X668" s="14"/>
      <c r="Y668" s="14"/>
      <c r="Z668" s="14"/>
      <c r="AA668" s="14"/>
      <c r="AB668" s="14"/>
      <c r="AC668" s="13"/>
      <c r="AD668" s="12"/>
      <c r="AE668" s="17"/>
    </row>
    <row r="669" spans="1:31" x14ac:dyDescent="0.25">
      <c r="A669" s="22" t="s">
        <v>714</v>
      </c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4">
        <f>SUM(L662:L668)</f>
        <v>6790.8600000000006</v>
      </c>
      <c r="M669" s="24">
        <f>SUM(M662:M668)</f>
        <v>1942.04</v>
      </c>
      <c r="N669" s="24">
        <f>SUM(N662:N668)</f>
        <v>4848.8200000000006</v>
      </c>
      <c r="O669" s="24">
        <f>SUM(O662:O668)</f>
        <v>4040.6800000000007</v>
      </c>
      <c r="P669" s="23"/>
      <c r="Q669" s="24">
        <f>SUM(Q662:Q668)</f>
        <v>808.1400000000001</v>
      </c>
      <c r="R669" s="24">
        <f>SUM(R662:R668)</f>
        <v>0</v>
      </c>
      <c r="S669" s="23"/>
      <c r="T669" s="24">
        <f t="shared" ref="T669:AB669" si="133">SUM(T662:T668)</f>
        <v>0</v>
      </c>
      <c r="U669" s="24">
        <f t="shared" si="133"/>
        <v>0</v>
      </c>
      <c r="V669" s="24">
        <f t="shared" si="133"/>
        <v>264.34000000000009</v>
      </c>
      <c r="W669" s="24">
        <f t="shared" si="133"/>
        <v>4584.4800000000005</v>
      </c>
      <c r="X669" s="24">
        <f t="shared" si="133"/>
        <v>2495.5</v>
      </c>
      <c r="Y669" s="24">
        <f t="shared" si="133"/>
        <v>2088.98</v>
      </c>
      <c r="Z669" s="24">
        <f t="shared" si="133"/>
        <v>0</v>
      </c>
      <c r="AA669" s="24">
        <f t="shared" si="133"/>
        <v>0</v>
      </c>
      <c r="AB669" s="24">
        <f t="shared" si="133"/>
        <v>0</v>
      </c>
      <c r="AC669" s="23"/>
      <c r="AD669" s="23"/>
      <c r="AE669" s="25"/>
    </row>
    <row r="671" spans="1:31" x14ac:dyDescent="0.25">
      <c r="A671" s="6">
        <v>3800007938</v>
      </c>
      <c r="B671" s="9" t="s">
        <v>31</v>
      </c>
      <c r="C671" s="9" t="s">
        <v>720</v>
      </c>
      <c r="D671" s="10">
        <v>45322</v>
      </c>
      <c r="E671" s="10">
        <v>45351</v>
      </c>
      <c r="F671" s="9" t="s">
        <v>721</v>
      </c>
      <c r="G671" s="9"/>
      <c r="H671" s="9" t="s">
        <v>42</v>
      </c>
      <c r="I671" s="10">
        <v>45359</v>
      </c>
      <c r="J671" s="9" t="s">
        <v>72</v>
      </c>
      <c r="K671" s="9"/>
      <c r="L671" s="11">
        <v>1632.21</v>
      </c>
      <c r="M671" s="11">
        <v>0</v>
      </c>
      <c r="N671" s="11">
        <v>1632.21</v>
      </c>
      <c r="O671" s="11">
        <v>1360.18</v>
      </c>
      <c r="P671" s="9" t="s">
        <v>36</v>
      </c>
      <c r="Q671" s="11">
        <v>272.02999999999997</v>
      </c>
      <c r="R671" s="11">
        <v>0</v>
      </c>
      <c r="S671" s="11">
        <v>0</v>
      </c>
      <c r="T671" s="11">
        <v>0</v>
      </c>
      <c r="U671" s="11">
        <v>0</v>
      </c>
      <c r="V671" s="11"/>
      <c r="W671" s="11">
        <v>1632.21</v>
      </c>
      <c r="X671" s="11">
        <v>1632.21</v>
      </c>
      <c r="Y671" s="11"/>
      <c r="Z671" s="11"/>
      <c r="AA671" s="11"/>
      <c r="AB671" s="11"/>
      <c r="AC671" s="10">
        <v>45351</v>
      </c>
      <c r="AD671" s="9" t="s">
        <v>37</v>
      </c>
      <c r="AE671" s="15"/>
    </row>
    <row r="672" spans="1:31" x14ac:dyDescent="0.25">
      <c r="A672" s="7">
        <v>3800008465</v>
      </c>
      <c r="B672" t="s">
        <v>31</v>
      </c>
      <c r="C672" t="s">
        <v>720</v>
      </c>
      <c r="D672" s="4">
        <v>45337</v>
      </c>
      <c r="E672" s="4">
        <v>45366</v>
      </c>
      <c r="F672" t="s">
        <v>722</v>
      </c>
      <c r="H672" t="s">
        <v>45</v>
      </c>
      <c r="I672" s="4">
        <v>45366</v>
      </c>
      <c r="J672" t="s">
        <v>74</v>
      </c>
      <c r="L672" s="5">
        <v>1698.31</v>
      </c>
      <c r="M672" s="5">
        <v>0</v>
      </c>
      <c r="N672" s="5">
        <v>1698.31</v>
      </c>
      <c r="O672" s="5">
        <v>1415.26</v>
      </c>
      <c r="P672" t="s">
        <v>36</v>
      </c>
      <c r="Q672" s="5">
        <v>283.05</v>
      </c>
      <c r="R672" s="5">
        <v>0</v>
      </c>
      <c r="S672" s="5">
        <v>0</v>
      </c>
      <c r="T672" s="5">
        <v>0</v>
      </c>
      <c r="U672" s="5">
        <v>0</v>
      </c>
      <c r="V672" s="5"/>
      <c r="W672" s="5">
        <v>1698.31</v>
      </c>
      <c r="X672" s="5">
        <v>1698.31</v>
      </c>
      <c r="Y672" s="5"/>
      <c r="Z672" s="5"/>
      <c r="AA672" s="5"/>
      <c r="AB672" s="5"/>
      <c r="AC672" s="4"/>
      <c r="AE672" s="16"/>
    </row>
    <row r="673" spans="1:31" x14ac:dyDescent="0.25">
      <c r="A673" s="8">
        <v>3800009397</v>
      </c>
      <c r="B673" s="12" t="s">
        <v>31</v>
      </c>
      <c r="C673" s="12" t="s">
        <v>720</v>
      </c>
      <c r="D673" s="13">
        <v>45351</v>
      </c>
      <c r="E673" s="13">
        <v>45380</v>
      </c>
      <c r="F673" s="12" t="s">
        <v>723</v>
      </c>
      <c r="G673" s="12"/>
      <c r="H673" s="12" t="s">
        <v>50</v>
      </c>
      <c r="I673" s="13"/>
      <c r="J673" s="12"/>
      <c r="K673" s="12"/>
      <c r="L673" s="14">
        <v>2157.34</v>
      </c>
      <c r="M673" s="14">
        <v>0</v>
      </c>
      <c r="N673" s="14">
        <v>2157.34</v>
      </c>
      <c r="O673" s="14">
        <v>1797.78</v>
      </c>
      <c r="P673" s="12" t="s">
        <v>36</v>
      </c>
      <c r="Q673" s="14">
        <v>359.56</v>
      </c>
      <c r="R673" s="14">
        <v>0</v>
      </c>
      <c r="S673" s="14">
        <v>0</v>
      </c>
      <c r="T673" s="14">
        <v>0</v>
      </c>
      <c r="U673" s="14">
        <v>0</v>
      </c>
      <c r="V673" s="14">
        <v>2157.34</v>
      </c>
      <c r="W673" s="14"/>
      <c r="X673" s="14"/>
      <c r="Y673" s="14"/>
      <c r="Z673" s="14"/>
      <c r="AA673" s="14"/>
      <c r="AB673" s="14"/>
      <c r="AC673" s="13"/>
      <c r="AD673" s="12"/>
      <c r="AE673" s="17"/>
    </row>
    <row r="674" spans="1:31" x14ac:dyDescent="0.25">
      <c r="A674" s="22" t="s">
        <v>720</v>
      </c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4">
        <f>SUM(L671:L673)</f>
        <v>5487.8600000000006</v>
      </c>
      <c r="M674" s="24">
        <f>SUM(M671:M673)</f>
        <v>0</v>
      </c>
      <c r="N674" s="24">
        <f>SUM(N671:N673)</f>
        <v>5487.8600000000006</v>
      </c>
      <c r="O674" s="24">
        <f>SUM(O671:O673)</f>
        <v>4573.22</v>
      </c>
      <c r="P674" s="23"/>
      <c r="Q674" s="24">
        <f>SUM(Q671:Q673)</f>
        <v>914.63999999999987</v>
      </c>
      <c r="R674" s="24">
        <f>SUM(R671:R673)</f>
        <v>0</v>
      </c>
      <c r="S674" s="23"/>
      <c r="T674" s="24">
        <f t="shared" ref="T674:AB674" si="134">SUM(T671:T673)</f>
        <v>0</v>
      </c>
      <c r="U674" s="24">
        <f t="shared" si="134"/>
        <v>0</v>
      </c>
      <c r="V674" s="24">
        <f t="shared" si="134"/>
        <v>2157.34</v>
      </c>
      <c r="W674" s="24">
        <f t="shared" si="134"/>
        <v>3330.52</v>
      </c>
      <c r="X674" s="24">
        <f t="shared" si="134"/>
        <v>3330.52</v>
      </c>
      <c r="Y674" s="24">
        <f t="shared" si="134"/>
        <v>0</v>
      </c>
      <c r="Z674" s="24">
        <f t="shared" si="134"/>
        <v>0</v>
      </c>
      <c r="AA674" s="24">
        <f t="shared" si="134"/>
        <v>0</v>
      </c>
      <c r="AB674" s="24">
        <f t="shared" si="134"/>
        <v>0</v>
      </c>
      <c r="AC674" s="23"/>
      <c r="AD674" s="23"/>
      <c r="AE674" s="25"/>
    </row>
    <row r="676" spans="1:31" x14ac:dyDescent="0.25">
      <c r="A676" s="6">
        <v>3800002998</v>
      </c>
      <c r="B676" s="9" t="s">
        <v>31</v>
      </c>
      <c r="C676" s="9" t="s">
        <v>724</v>
      </c>
      <c r="D676" s="10">
        <v>45230</v>
      </c>
      <c r="E676" s="10">
        <v>45260</v>
      </c>
      <c r="F676" s="9" t="s">
        <v>725</v>
      </c>
      <c r="G676" s="9"/>
      <c r="H676" s="9" t="s">
        <v>560</v>
      </c>
      <c r="I676" s="10"/>
      <c r="J676" s="9"/>
      <c r="K676" s="9"/>
      <c r="L676" s="11">
        <v>3615.02</v>
      </c>
      <c r="M676" s="11">
        <v>0</v>
      </c>
      <c r="N676" s="11">
        <v>3615.02</v>
      </c>
      <c r="O676" s="11">
        <v>3012.52</v>
      </c>
      <c r="P676" s="9" t="s">
        <v>36</v>
      </c>
      <c r="Q676" s="11">
        <v>602.5</v>
      </c>
      <c r="R676" s="11">
        <v>0</v>
      </c>
      <c r="S676" s="11">
        <v>0</v>
      </c>
      <c r="T676" s="11">
        <v>0</v>
      </c>
      <c r="U676" s="11">
        <v>0</v>
      </c>
      <c r="V676" s="11"/>
      <c r="W676" s="11">
        <v>3615.02</v>
      </c>
      <c r="X676" s="11"/>
      <c r="Y676" s="11"/>
      <c r="Z676" s="11"/>
      <c r="AA676" s="11">
        <v>3615.02</v>
      </c>
      <c r="AB676" s="11"/>
      <c r="AC676" s="10">
        <v>45331</v>
      </c>
      <c r="AD676" s="9" t="s">
        <v>160</v>
      </c>
      <c r="AE676" s="15"/>
    </row>
    <row r="677" spans="1:31" x14ac:dyDescent="0.25">
      <c r="A677" s="7">
        <v>3800008464</v>
      </c>
      <c r="B677" t="s">
        <v>31</v>
      </c>
      <c r="C677" t="s">
        <v>724</v>
      </c>
      <c r="D677" s="4">
        <v>45337</v>
      </c>
      <c r="E677" s="4">
        <v>45366</v>
      </c>
      <c r="F677" t="s">
        <v>726</v>
      </c>
      <c r="H677" t="s">
        <v>45</v>
      </c>
      <c r="I677" s="4">
        <v>45366</v>
      </c>
      <c r="J677" t="s">
        <v>81</v>
      </c>
      <c r="L677" s="5">
        <v>1268.26</v>
      </c>
      <c r="M677" s="5">
        <v>0</v>
      </c>
      <c r="N677" s="5">
        <v>1268.26</v>
      </c>
      <c r="O677" s="5">
        <v>1056.8800000000001</v>
      </c>
      <c r="P677" t="s">
        <v>36</v>
      </c>
      <c r="Q677" s="5">
        <v>211.38</v>
      </c>
      <c r="R677" s="5">
        <v>0</v>
      </c>
      <c r="S677" s="5">
        <v>0</v>
      </c>
      <c r="T677" s="5">
        <v>0</v>
      </c>
      <c r="U677" s="5">
        <v>0</v>
      </c>
      <c r="V677" s="5"/>
      <c r="W677" s="5">
        <v>1268.26</v>
      </c>
      <c r="X677" s="5">
        <v>1268.26</v>
      </c>
      <c r="Y677" s="5"/>
      <c r="Z677" s="5"/>
      <c r="AA677" s="5"/>
      <c r="AB677" s="5"/>
      <c r="AC677" s="4"/>
      <c r="AE677" s="16"/>
    </row>
    <row r="678" spans="1:31" x14ac:dyDescent="0.25">
      <c r="A678" s="8">
        <v>3800009493</v>
      </c>
      <c r="B678" s="12" t="s">
        <v>31</v>
      </c>
      <c r="C678" s="12" t="s">
        <v>724</v>
      </c>
      <c r="D678" s="13">
        <v>45351</v>
      </c>
      <c r="E678" s="13">
        <v>45380</v>
      </c>
      <c r="F678" s="12" t="s">
        <v>727</v>
      </c>
      <c r="G678" s="12"/>
      <c r="H678" s="12" t="s">
        <v>50</v>
      </c>
      <c r="I678" s="13"/>
      <c r="J678" s="12"/>
      <c r="K678" s="12"/>
      <c r="L678" s="14">
        <v>359.65</v>
      </c>
      <c r="M678" s="14">
        <v>0</v>
      </c>
      <c r="N678" s="14">
        <v>359.65</v>
      </c>
      <c r="O678" s="14">
        <v>299.70999999999998</v>
      </c>
      <c r="P678" s="12" t="s">
        <v>36</v>
      </c>
      <c r="Q678" s="14">
        <v>59.94</v>
      </c>
      <c r="R678" s="14">
        <v>0</v>
      </c>
      <c r="S678" s="14">
        <v>0</v>
      </c>
      <c r="T678" s="14">
        <v>0</v>
      </c>
      <c r="U678" s="14">
        <v>0</v>
      </c>
      <c r="V678" s="14">
        <v>359.65</v>
      </c>
      <c r="W678" s="14"/>
      <c r="X678" s="14"/>
      <c r="Y678" s="14"/>
      <c r="Z678" s="14"/>
      <c r="AA678" s="14"/>
      <c r="AB678" s="14"/>
      <c r="AC678" s="13"/>
      <c r="AD678" s="12"/>
      <c r="AE678" s="17"/>
    </row>
    <row r="679" spans="1:31" x14ac:dyDescent="0.25">
      <c r="A679" s="22" t="s">
        <v>724</v>
      </c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4">
        <f>SUM(L676:L678)</f>
        <v>5242.9299999999994</v>
      </c>
      <c r="M679" s="24">
        <f>SUM(M676:M678)</f>
        <v>0</v>
      </c>
      <c r="N679" s="24">
        <f>SUM(N676:N678)</f>
        <v>5242.9299999999994</v>
      </c>
      <c r="O679" s="24">
        <f>SUM(O676:O678)</f>
        <v>4369.1099999999997</v>
      </c>
      <c r="P679" s="23"/>
      <c r="Q679" s="24">
        <f>SUM(Q676:Q678)</f>
        <v>873.81999999999994</v>
      </c>
      <c r="R679" s="24">
        <f>SUM(R676:R678)</f>
        <v>0</v>
      </c>
      <c r="S679" s="23"/>
      <c r="T679" s="24">
        <f t="shared" ref="T679:AB679" si="135">SUM(T676:T678)</f>
        <v>0</v>
      </c>
      <c r="U679" s="24">
        <f t="shared" si="135"/>
        <v>0</v>
      </c>
      <c r="V679" s="24">
        <f t="shared" si="135"/>
        <v>359.65</v>
      </c>
      <c r="W679" s="24">
        <f t="shared" si="135"/>
        <v>4883.28</v>
      </c>
      <c r="X679" s="24">
        <f t="shared" si="135"/>
        <v>1268.26</v>
      </c>
      <c r="Y679" s="24">
        <f t="shared" si="135"/>
        <v>0</v>
      </c>
      <c r="Z679" s="24">
        <f t="shared" si="135"/>
        <v>0</v>
      </c>
      <c r="AA679" s="24">
        <f t="shared" si="135"/>
        <v>3615.02</v>
      </c>
      <c r="AB679" s="24">
        <f t="shared" si="135"/>
        <v>0</v>
      </c>
      <c r="AC679" s="23"/>
      <c r="AD679" s="23"/>
      <c r="AE679" s="25"/>
    </row>
    <row r="681" spans="1:31" x14ac:dyDescent="0.25">
      <c r="A681" s="18">
        <v>3800009494</v>
      </c>
      <c r="B681" s="19" t="s">
        <v>31</v>
      </c>
      <c r="C681" s="19" t="s">
        <v>728</v>
      </c>
      <c r="D681" s="26">
        <v>45351</v>
      </c>
      <c r="E681" s="26">
        <v>45380</v>
      </c>
      <c r="F681" s="19" t="s">
        <v>729</v>
      </c>
      <c r="G681" s="19"/>
      <c r="H681" s="19" t="s">
        <v>50</v>
      </c>
      <c r="I681" s="26"/>
      <c r="J681" s="19"/>
      <c r="K681" s="19"/>
      <c r="L681" s="20">
        <v>156</v>
      </c>
      <c r="M681" s="20">
        <v>0</v>
      </c>
      <c r="N681" s="20">
        <v>156</v>
      </c>
      <c r="O681" s="20">
        <v>130</v>
      </c>
      <c r="P681" s="19" t="s">
        <v>36</v>
      </c>
      <c r="Q681" s="20">
        <v>26</v>
      </c>
      <c r="R681" s="20">
        <v>0</v>
      </c>
      <c r="S681" s="20">
        <v>0</v>
      </c>
      <c r="T681" s="20">
        <v>0</v>
      </c>
      <c r="U681" s="20">
        <v>0</v>
      </c>
      <c r="V681" s="20">
        <v>156</v>
      </c>
      <c r="W681" s="20"/>
      <c r="X681" s="20"/>
      <c r="Y681" s="20"/>
      <c r="Z681" s="20"/>
      <c r="AA681" s="20"/>
      <c r="AB681" s="20"/>
      <c r="AC681" s="26"/>
      <c r="AD681" s="19"/>
      <c r="AE681" s="21"/>
    </row>
    <row r="682" spans="1:31" x14ac:dyDescent="0.25">
      <c r="A682" s="22" t="s">
        <v>728</v>
      </c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4">
        <f>SUM(L681:L681)</f>
        <v>156</v>
      </c>
      <c r="M682" s="24">
        <f>SUM(M681:M681)</f>
        <v>0</v>
      </c>
      <c r="N682" s="24">
        <f>SUM(N681:N681)</f>
        <v>156</v>
      </c>
      <c r="O682" s="24">
        <f>SUM(O681:O681)</f>
        <v>130</v>
      </c>
      <c r="P682" s="23"/>
      <c r="Q682" s="24">
        <f>SUM(Q681:Q681)</f>
        <v>26</v>
      </c>
      <c r="R682" s="24">
        <f>SUM(R681:R681)</f>
        <v>0</v>
      </c>
      <c r="S682" s="23"/>
      <c r="T682" s="24">
        <f t="shared" ref="T682:AB682" si="136">SUM(T681:T681)</f>
        <v>0</v>
      </c>
      <c r="U682" s="24">
        <f t="shared" si="136"/>
        <v>0</v>
      </c>
      <c r="V682" s="24">
        <f t="shared" si="136"/>
        <v>156</v>
      </c>
      <c r="W682" s="24">
        <f t="shared" si="136"/>
        <v>0</v>
      </c>
      <c r="X682" s="24">
        <f t="shared" si="136"/>
        <v>0</v>
      </c>
      <c r="Y682" s="24">
        <f t="shared" si="136"/>
        <v>0</v>
      </c>
      <c r="Z682" s="24">
        <f t="shared" si="136"/>
        <v>0</v>
      </c>
      <c r="AA682" s="24">
        <f t="shared" si="136"/>
        <v>0</v>
      </c>
      <c r="AB682" s="24">
        <f t="shared" si="136"/>
        <v>0</v>
      </c>
      <c r="AC682" s="23"/>
      <c r="AD682" s="23"/>
      <c r="AE682" s="25"/>
    </row>
    <row r="684" spans="1:31" x14ac:dyDescent="0.25">
      <c r="A684" s="18">
        <v>3800008439</v>
      </c>
      <c r="B684" s="19" t="s">
        <v>31</v>
      </c>
      <c r="C684" s="19" t="s">
        <v>730</v>
      </c>
      <c r="D684" s="26">
        <v>45337</v>
      </c>
      <c r="E684" s="26">
        <v>45366</v>
      </c>
      <c r="F684" s="19" t="s">
        <v>731</v>
      </c>
      <c r="G684" s="19"/>
      <c r="H684" s="19" t="s">
        <v>45</v>
      </c>
      <c r="I684" s="26">
        <v>45370</v>
      </c>
      <c r="J684" s="19" t="s">
        <v>188</v>
      </c>
      <c r="K684" s="19"/>
      <c r="L684" s="20">
        <v>1008</v>
      </c>
      <c r="M684" s="20">
        <v>0</v>
      </c>
      <c r="N684" s="20">
        <v>1008</v>
      </c>
      <c r="O684" s="20">
        <v>840</v>
      </c>
      <c r="P684" s="19" t="s">
        <v>36</v>
      </c>
      <c r="Q684" s="20">
        <v>168</v>
      </c>
      <c r="R684" s="20">
        <v>0</v>
      </c>
      <c r="S684" s="20">
        <v>0</v>
      </c>
      <c r="T684" s="20">
        <v>0</v>
      </c>
      <c r="U684" s="20">
        <v>0</v>
      </c>
      <c r="V684" s="20"/>
      <c r="W684" s="20">
        <v>1008</v>
      </c>
      <c r="X684" s="20">
        <v>1008</v>
      </c>
      <c r="Y684" s="20"/>
      <c r="Z684" s="20"/>
      <c r="AA684" s="20"/>
      <c r="AB684" s="20"/>
      <c r="AC684" s="26"/>
      <c r="AD684" s="19"/>
      <c r="AE684" s="21"/>
    </row>
    <row r="685" spans="1:31" x14ac:dyDescent="0.25">
      <c r="A685" s="22" t="s">
        <v>730</v>
      </c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4">
        <f>SUM(L684:L684)</f>
        <v>1008</v>
      </c>
      <c r="M685" s="24">
        <f>SUM(M684:M684)</f>
        <v>0</v>
      </c>
      <c r="N685" s="24">
        <f>SUM(N684:N684)</f>
        <v>1008</v>
      </c>
      <c r="O685" s="24">
        <f>SUM(O684:O684)</f>
        <v>840</v>
      </c>
      <c r="P685" s="23"/>
      <c r="Q685" s="24">
        <f>SUM(Q684:Q684)</f>
        <v>168</v>
      </c>
      <c r="R685" s="24">
        <f>SUM(R684:R684)</f>
        <v>0</v>
      </c>
      <c r="S685" s="23"/>
      <c r="T685" s="24">
        <f t="shared" ref="T685:AB685" si="137">SUM(T684:T684)</f>
        <v>0</v>
      </c>
      <c r="U685" s="24">
        <f t="shared" si="137"/>
        <v>0</v>
      </c>
      <c r="V685" s="24">
        <f t="shared" si="137"/>
        <v>0</v>
      </c>
      <c r="W685" s="24">
        <f t="shared" si="137"/>
        <v>1008</v>
      </c>
      <c r="X685" s="24">
        <f t="shared" si="137"/>
        <v>1008</v>
      </c>
      <c r="Y685" s="24">
        <f t="shared" si="137"/>
        <v>0</v>
      </c>
      <c r="Z685" s="24">
        <f t="shared" si="137"/>
        <v>0</v>
      </c>
      <c r="AA685" s="24">
        <f t="shared" si="137"/>
        <v>0</v>
      </c>
      <c r="AB685" s="24">
        <f t="shared" si="137"/>
        <v>0</v>
      </c>
      <c r="AC685" s="23"/>
      <c r="AD685" s="23"/>
      <c r="AE685" s="25"/>
    </row>
    <row r="687" spans="1:31" x14ac:dyDescent="0.25">
      <c r="A687" s="6">
        <v>3800005950</v>
      </c>
      <c r="B687" s="9" t="s">
        <v>91</v>
      </c>
      <c r="C687" s="9" t="s">
        <v>732</v>
      </c>
      <c r="D687" s="10">
        <v>45170</v>
      </c>
      <c r="E687" s="10">
        <v>44805</v>
      </c>
      <c r="F687" s="9" t="s">
        <v>733</v>
      </c>
      <c r="G687" s="9"/>
      <c r="H687" s="9" t="s">
        <v>734</v>
      </c>
      <c r="I687" s="10"/>
      <c r="J687" s="9"/>
      <c r="K687" s="9"/>
      <c r="L687" s="11">
        <v>-156</v>
      </c>
      <c r="M687" s="11">
        <v>0</v>
      </c>
      <c r="N687" s="11">
        <v>-156</v>
      </c>
      <c r="O687" s="11">
        <v>-156</v>
      </c>
      <c r="P687" s="9"/>
      <c r="Q687" s="11">
        <v>0</v>
      </c>
      <c r="R687" s="11">
        <v>0</v>
      </c>
      <c r="S687" s="11">
        <v>0</v>
      </c>
      <c r="T687" s="11">
        <v>0</v>
      </c>
      <c r="U687" s="11">
        <v>0</v>
      </c>
      <c r="V687" s="11"/>
      <c r="W687" s="11">
        <v>-156</v>
      </c>
      <c r="X687" s="11"/>
      <c r="Y687" s="11"/>
      <c r="Z687" s="11"/>
      <c r="AA687" s="11"/>
      <c r="AB687" s="11">
        <v>-156</v>
      </c>
      <c r="AC687" s="10">
        <v>44408</v>
      </c>
      <c r="AD687" s="9" t="s">
        <v>735</v>
      </c>
      <c r="AE687" s="15" t="s">
        <v>736</v>
      </c>
    </row>
    <row r="688" spans="1:31" x14ac:dyDescent="0.25">
      <c r="A688" s="7">
        <v>3800007939</v>
      </c>
      <c r="B688" t="s">
        <v>31</v>
      </c>
      <c r="C688" t="s">
        <v>732</v>
      </c>
      <c r="D688" s="4">
        <v>45322</v>
      </c>
      <c r="E688" s="4">
        <v>45351</v>
      </c>
      <c r="F688" t="s">
        <v>737</v>
      </c>
      <c r="H688" t="s">
        <v>42</v>
      </c>
      <c r="I688" s="4">
        <v>45365</v>
      </c>
      <c r="J688" t="s">
        <v>79</v>
      </c>
      <c r="L688" s="5">
        <v>5146.95</v>
      </c>
      <c r="M688" s="5">
        <v>0</v>
      </c>
      <c r="N688" s="5">
        <v>5146.95</v>
      </c>
      <c r="O688" s="5">
        <v>4289.12</v>
      </c>
      <c r="P688" t="s">
        <v>36</v>
      </c>
      <c r="Q688" s="5">
        <v>857.83</v>
      </c>
      <c r="R688" s="5">
        <v>0</v>
      </c>
      <c r="S688" s="5">
        <v>0</v>
      </c>
      <c r="T688" s="5">
        <v>0</v>
      </c>
      <c r="U688" s="5">
        <v>0</v>
      </c>
      <c r="V688" s="5"/>
      <c r="W688" s="5">
        <v>5146.95</v>
      </c>
      <c r="X688" s="5">
        <v>5146.95</v>
      </c>
      <c r="Y688" s="5"/>
      <c r="Z688" s="5"/>
      <c r="AA688" s="5"/>
      <c r="AB688" s="5"/>
      <c r="AC688" s="4">
        <v>45351</v>
      </c>
      <c r="AD688" t="s">
        <v>37</v>
      </c>
      <c r="AE688" s="16"/>
    </row>
    <row r="689" spans="1:31" x14ac:dyDescent="0.25">
      <c r="A689" s="7">
        <v>3800008466</v>
      </c>
      <c r="B689" t="s">
        <v>31</v>
      </c>
      <c r="C689" t="s">
        <v>732</v>
      </c>
      <c r="D689" s="4">
        <v>45337</v>
      </c>
      <c r="E689" s="4">
        <v>45366</v>
      </c>
      <c r="F689" t="s">
        <v>738</v>
      </c>
      <c r="H689" t="s">
        <v>45</v>
      </c>
      <c r="I689" s="4"/>
      <c r="L689" s="5">
        <v>1868.4</v>
      </c>
      <c r="M689" s="5">
        <v>0</v>
      </c>
      <c r="N689" s="5">
        <v>1868.4</v>
      </c>
      <c r="O689" s="5">
        <v>1557</v>
      </c>
      <c r="P689" t="s">
        <v>36</v>
      </c>
      <c r="Q689" s="5">
        <v>311.39999999999998</v>
      </c>
      <c r="R689" s="5">
        <v>0</v>
      </c>
      <c r="S689" s="5">
        <v>0</v>
      </c>
      <c r="T689" s="5">
        <v>0</v>
      </c>
      <c r="U689" s="5">
        <v>0</v>
      </c>
      <c r="V689" s="5"/>
      <c r="W689" s="5">
        <v>1868.4</v>
      </c>
      <c r="X689" s="5">
        <v>1868.4</v>
      </c>
      <c r="Y689" s="5"/>
      <c r="Z689" s="5"/>
      <c r="AA689" s="5"/>
      <c r="AB689" s="5"/>
      <c r="AC689" s="4">
        <v>45369</v>
      </c>
      <c r="AD689" t="s">
        <v>37</v>
      </c>
      <c r="AE689" s="16"/>
    </row>
    <row r="690" spans="1:31" x14ac:dyDescent="0.25">
      <c r="A690" s="8">
        <v>3800009452</v>
      </c>
      <c r="B690" s="12" t="s">
        <v>31</v>
      </c>
      <c r="C690" s="12" t="s">
        <v>732</v>
      </c>
      <c r="D690" s="13">
        <v>45351</v>
      </c>
      <c r="E690" s="13">
        <v>45380</v>
      </c>
      <c r="F690" s="12" t="s">
        <v>739</v>
      </c>
      <c r="G690" s="12"/>
      <c r="H690" s="12" t="s">
        <v>50</v>
      </c>
      <c r="I690" s="13"/>
      <c r="J690" s="12"/>
      <c r="K690" s="12"/>
      <c r="L690" s="14">
        <v>3127.19</v>
      </c>
      <c r="M690" s="14">
        <v>0</v>
      </c>
      <c r="N690" s="14">
        <v>3127.19</v>
      </c>
      <c r="O690" s="14">
        <v>2605.9899999999998</v>
      </c>
      <c r="P690" s="12" t="s">
        <v>36</v>
      </c>
      <c r="Q690" s="14">
        <v>521.20000000000005</v>
      </c>
      <c r="R690" s="14">
        <v>0</v>
      </c>
      <c r="S690" s="14">
        <v>0</v>
      </c>
      <c r="T690" s="14">
        <v>0</v>
      </c>
      <c r="U690" s="14">
        <v>0</v>
      </c>
      <c r="V690" s="14">
        <v>3127.19</v>
      </c>
      <c r="W690" s="14"/>
      <c r="X690" s="14"/>
      <c r="Y690" s="14"/>
      <c r="Z690" s="14"/>
      <c r="AA690" s="14"/>
      <c r="AB690" s="14"/>
      <c r="AC690" s="13"/>
      <c r="AD690" s="12"/>
      <c r="AE690" s="17"/>
    </row>
    <row r="691" spans="1:31" x14ac:dyDescent="0.25">
      <c r="A691" s="22" t="s">
        <v>732</v>
      </c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4">
        <f>SUM(L687:L690)</f>
        <v>9986.5400000000009</v>
      </c>
      <c r="M691" s="24">
        <f>SUM(M687:M690)</f>
        <v>0</v>
      </c>
      <c r="N691" s="24">
        <f>SUM(N687:N690)</f>
        <v>9986.5400000000009</v>
      </c>
      <c r="O691" s="24">
        <f>SUM(O687:O690)</f>
        <v>8296.11</v>
      </c>
      <c r="P691" s="23"/>
      <c r="Q691" s="24">
        <f>SUM(Q687:Q690)</f>
        <v>1690.43</v>
      </c>
      <c r="R691" s="24">
        <f>SUM(R687:R690)</f>
        <v>0</v>
      </c>
      <c r="S691" s="23"/>
      <c r="T691" s="24">
        <f t="shared" ref="T691:AB691" si="138">SUM(T687:T690)</f>
        <v>0</v>
      </c>
      <c r="U691" s="24">
        <f t="shared" si="138"/>
        <v>0</v>
      </c>
      <c r="V691" s="24">
        <f t="shared" si="138"/>
        <v>3127.19</v>
      </c>
      <c r="W691" s="24">
        <f t="shared" si="138"/>
        <v>6859.35</v>
      </c>
      <c r="X691" s="24">
        <f t="shared" si="138"/>
        <v>7015.35</v>
      </c>
      <c r="Y691" s="24">
        <f t="shared" si="138"/>
        <v>0</v>
      </c>
      <c r="Z691" s="24">
        <f t="shared" si="138"/>
        <v>0</v>
      </c>
      <c r="AA691" s="24">
        <f t="shared" si="138"/>
        <v>0</v>
      </c>
      <c r="AB691" s="24">
        <f t="shared" si="138"/>
        <v>-156</v>
      </c>
      <c r="AC691" s="23"/>
      <c r="AD691" s="23"/>
      <c r="AE691" s="25"/>
    </row>
    <row r="693" spans="1:31" x14ac:dyDescent="0.25">
      <c r="A693" s="6">
        <v>3800007851</v>
      </c>
      <c r="B693" s="9" t="s">
        <v>31</v>
      </c>
      <c r="C693" s="9" t="s">
        <v>740</v>
      </c>
      <c r="D693" s="10">
        <v>45322</v>
      </c>
      <c r="E693" s="10">
        <v>45351</v>
      </c>
      <c r="F693" s="9" t="s">
        <v>741</v>
      </c>
      <c r="G693" s="9"/>
      <c r="H693" s="9" t="s">
        <v>42</v>
      </c>
      <c r="I693" s="10">
        <v>45359</v>
      </c>
      <c r="J693" s="9" t="s">
        <v>169</v>
      </c>
      <c r="K693" s="9"/>
      <c r="L693" s="11">
        <v>442.64</v>
      </c>
      <c r="M693" s="11">
        <v>0</v>
      </c>
      <c r="N693" s="11">
        <v>442.64</v>
      </c>
      <c r="O693" s="11">
        <v>368.87</v>
      </c>
      <c r="P693" s="9" t="s">
        <v>36</v>
      </c>
      <c r="Q693" s="11">
        <v>73.77</v>
      </c>
      <c r="R693" s="11">
        <v>0</v>
      </c>
      <c r="S693" s="11">
        <v>0</v>
      </c>
      <c r="T693" s="11">
        <v>0</v>
      </c>
      <c r="U693" s="11">
        <v>0</v>
      </c>
      <c r="V693" s="11"/>
      <c r="W693" s="11">
        <v>442.64</v>
      </c>
      <c r="X693" s="11">
        <v>442.64</v>
      </c>
      <c r="Y693" s="11"/>
      <c r="Z693" s="11"/>
      <c r="AA693" s="11"/>
      <c r="AB693" s="11"/>
      <c r="AC693" s="10">
        <v>45351</v>
      </c>
      <c r="AD693" s="9" t="s">
        <v>37</v>
      </c>
      <c r="AE693" s="15"/>
    </row>
    <row r="694" spans="1:31" x14ac:dyDescent="0.25">
      <c r="A694" s="8">
        <v>3800009398</v>
      </c>
      <c r="B694" s="12" t="s">
        <v>31</v>
      </c>
      <c r="C694" s="12" t="s">
        <v>740</v>
      </c>
      <c r="D694" s="13">
        <v>45351</v>
      </c>
      <c r="E694" s="13">
        <v>45380</v>
      </c>
      <c r="F694" s="12" t="s">
        <v>742</v>
      </c>
      <c r="G694" s="12"/>
      <c r="H694" s="12" t="s">
        <v>50</v>
      </c>
      <c r="I694" s="13"/>
      <c r="J694" s="12"/>
      <c r="K694" s="12"/>
      <c r="L694" s="14">
        <v>348.17</v>
      </c>
      <c r="M694" s="14">
        <v>0</v>
      </c>
      <c r="N694" s="14">
        <v>348.17</v>
      </c>
      <c r="O694" s="14">
        <v>290.14</v>
      </c>
      <c r="P694" s="12" t="s">
        <v>36</v>
      </c>
      <c r="Q694" s="14">
        <v>58.03</v>
      </c>
      <c r="R694" s="14">
        <v>0</v>
      </c>
      <c r="S694" s="14">
        <v>0</v>
      </c>
      <c r="T694" s="14">
        <v>0</v>
      </c>
      <c r="U694" s="14">
        <v>0</v>
      </c>
      <c r="V694" s="14">
        <v>348.17</v>
      </c>
      <c r="W694" s="14"/>
      <c r="X694" s="14"/>
      <c r="Y694" s="14"/>
      <c r="Z694" s="14"/>
      <c r="AA694" s="14"/>
      <c r="AB694" s="14"/>
      <c r="AC694" s="13"/>
      <c r="AD694" s="12"/>
      <c r="AE694" s="17"/>
    </row>
    <row r="695" spans="1:31" x14ac:dyDescent="0.25">
      <c r="A695" s="22" t="s">
        <v>740</v>
      </c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4">
        <f>SUM(L693:L694)</f>
        <v>790.81</v>
      </c>
      <c r="M695" s="24">
        <f>SUM(M693:M694)</f>
        <v>0</v>
      </c>
      <c r="N695" s="24">
        <f>SUM(N693:N694)</f>
        <v>790.81</v>
      </c>
      <c r="O695" s="24">
        <f>SUM(O693:O694)</f>
        <v>659.01</v>
      </c>
      <c r="P695" s="23"/>
      <c r="Q695" s="24">
        <f>SUM(Q693:Q694)</f>
        <v>131.80000000000001</v>
      </c>
      <c r="R695" s="24">
        <f>SUM(R693:R694)</f>
        <v>0</v>
      </c>
      <c r="S695" s="23"/>
      <c r="T695" s="24">
        <f t="shared" ref="T695:AB695" si="139">SUM(T693:T694)</f>
        <v>0</v>
      </c>
      <c r="U695" s="24">
        <f t="shared" si="139"/>
        <v>0</v>
      </c>
      <c r="V695" s="24">
        <f t="shared" si="139"/>
        <v>348.17</v>
      </c>
      <c r="W695" s="24">
        <f t="shared" si="139"/>
        <v>442.64</v>
      </c>
      <c r="X695" s="24">
        <f t="shared" si="139"/>
        <v>442.64</v>
      </c>
      <c r="Y695" s="24">
        <f t="shared" si="139"/>
        <v>0</v>
      </c>
      <c r="Z695" s="24">
        <f t="shared" si="139"/>
        <v>0</v>
      </c>
      <c r="AA695" s="24">
        <f t="shared" si="139"/>
        <v>0</v>
      </c>
      <c r="AB695" s="24">
        <f t="shared" si="139"/>
        <v>0</v>
      </c>
      <c r="AC695" s="23"/>
      <c r="AD695" s="23"/>
      <c r="AE695" s="25"/>
    </row>
    <row r="697" spans="1:31" x14ac:dyDescent="0.25">
      <c r="A697" s="18">
        <v>3800006647</v>
      </c>
      <c r="B697" s="19" t="s">
        <v>31</v>
      </c>
      <c r="C697" s="19" t="s">
        <v>743</v>
      </c>
      <c r="D697" s="26">
        <v>45300</v>
      </c>
      <c r="E697" s="26">
        <v>45331</v>
      </c>
      <c r="F697" s="19" t="s">
        <v>744</v>
      </c>
      <c r="G697" s="19"/>
      <c r="H697" s="19" t="s">
        <v>172</v>
      </c>
      <c r="I697" s="26"/>
      <c r="J697" s="19"/>
      <c r="K697" s="19"/>
      <c r="L697" s="20">
        <v>300</v>
      </c>
      <c r="M697" s="20">
        <v>0</v>
      </c>
      <c r="N697" s="20">
        <v>300</v>
      </c>
      <c r="O697" s="20">
        <v>300</v>
      </c>
      <c r="P697" s="19"/>
      <c r="Q697" s="20">
        <v>0</v>
      </c>
      <c r="R697" s="20">
        <v>0</v>
      </c>
      <c r="S697" s="20">
        <v>0</v>
      </c>
      <c r="T697" s="20">
        <v>0</v>
      </c>
      <c r="U697" s="20">
        <v>0</v>
      </c>
      <c r="V697" s="20"/>
      <c r="W697" s="20">
        <v>300</v>
      </c>
      <c r="X697" s="20"/>
      <c r="Y697" s="20">
        <v>300</v>
      </c>
      <c r="Z697" s="20"/>
      <c r="AA697" s="20"/>
      <c r="AB697" s="20"/>
      <c r="AC697" s="26">
        <v>45351</v>
      </c>
      <c r="AD697" s="19" t="s">
        <v>37</v>
      </c>
      <c r="AE697" s="21"/>
    </row>
    <row r="698" spans="1:31" x14ac:dyDescent="0.25">
      <c r="A698" s="22" t="s">
        <v>743</v>
      </c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4">
        <f>SUM(L697:L697)</f>
        <v>300</v>
      </c>
      <c r="M698" s="24">
        <f>SUM(M697:M697)</f>
        <v>0</v>
      </c>
      <c r="N698" s="24">
        <f>SUM(N697:N697)</f>
        <v>300</v>
      </c>
      <c r="O698" s="24">
        <f>SUM(O697:O697)</f>
        <v>300</v>
      </c>
      <c r="P698" s="23"/>
      <c r="Q698" s="24">
        <f>SUM(Q697:Q697)</f>
        <v>0</v>
      </c>
      <c r="R698" s="24">
        <f>SUM(R697:R697)</f>
        <v>0</v>
      </c>
      <c r="S698" s="23"/>
      <c r="T698" s="24">
        <f t="shared" ref="T698:AB698" si="140">SUM(T697:T697)</f>
        <v>0</v>
      </c>
      <c r="U698" s="24">
        <f t="shared" si="140"/>
        <v>0</v>
      </c>
      <c r="V698" s="24">
        <f t="shared" si="140"/>
        <v>0</v>
      </c>
      <c r="W698" s="24">
        <f t="shared" si="140"/>
        <v>300</v>
      </c>
      <c r="X698" s="24">
        <f t="shared" si="140"/>
        <v>0</v>
      </c>
      <c r="Y698" s="24">
        <f t="shared" si="140"/>
        <v>300</v>
      </c>
      <c r="Z698" s="24">
        <f t="shared" si="140"/>
        <v>0</v>
      </c>
      <c r="AA698" s="24">
        <f t="shared" si="140"/>
        <v>0</v>
      </c>
      <c r="AB698" s="24">
        <f t="shared" si="140"/>
        <v>0</v>
      </c>
      <c r="AC698" s="23"/>
      <c r="AD698" s="23"/>
      <c r="AE698" s="25"/>
    </row>
    <row r="700" spans="1:31" x14ac:dyDescent="0.25">
      <c r="A700" s="18">
        <v>3800008467</v>
      </c>
      <c r="B700" s="19" t="s">
        <v>31</v>
      </c>
      <c r="C700" s="19" t="s">
        <v>745</v>
      </c>
      <c r="D700" s="26">
        <v>45337</v>
      </c>
      <c r="E700" s="26">
        <v>45366</v>
      </c>
      <c r="F700" s="19" t="s">
        <v>746</v>
      </c>
      <c r="G700" s="19"/>
      <c r="H700" s="19" t="s">
        <v>45</v>
      </c>
      <c r="I700" s="26"/>
      <c r="J700" s="19"/>
      <c r="K700" s="19"/>
      <c r="L700" s="20">
        <v>372</v>
      </c>
      <c r="M700" s="20">
        <v>0</v>
      </c>
      <c r="N700" s="20">
        <v>372</v>
      </c>
      <c r="O700" s="20">
        <v>310</v>
      </c>
      <c r="P700" s="19" t="s">
        <v>36</v>
      </c>
      <c r="Q700" s="20">
        <v>62</v>
      </c>
      <c r="R700" s="20">
        <v>0</v>
      </c>
      <c r="S700" s="20">
        <v>0</v>
      </c>
      <c r="T700" s="20">
        <v>0</v>
      </c>
      <c r="U700" s="20">
        <v>0</v>
      </c>
      <c r="V700" s="20"/>
      <c r="W700" s="20">
        <v>372</v>
      </c>
      <c r="X700" s="20">
        <v>372</v>
      </c>
      <c r="Y700" s="20"/>
      <c r="Z700" s="20"/>
      <c r="AA700" s="20"/>
      <c r="AB700" s="20"/>
      <c r="AC700" s="26">
        <v>45369</v>
      </c>
      <c r="AD700" s="19" t="s">
        <v>37</v>
      </c>
      <c r="AE700" s="21"/>
    </row>
    <row r="701" spans="1:31" x14ac:dyDescent="0.25">
      <c r="A701" s="22" t="s">
        <v>745</v>
      </c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4">
        <f>SUM(L700:L700)</f>
        <v>372</v>
      </c>
      <c r="M701" s="24">
        <f>SUM(M700:M700)</f>
        <v>0</v>
      </c>
      <c r="N701" s="24">
        <f>SUM(N700:N700)</f>
        <v>372</v>
      </c>
      <c r="O701" s="24">
        <f>SUM(O700:O700)</f>
        <v>310</v>
      </c>
      <c r="P701" s="23"/>
      <c r="Q701" s="24">
        <f>SUM(Q700:Q700)</f>
        <v>62</v>
      </c>
      <c r="R701" s="24">
        <f>SUM(R700:R700)</f>
        <v>0</v>
      </c>
      <c r="S701" s="23"/>
      <c r="T701" s="24">
        <f t="shared" ref="T701:AB701" si="141">SUM(T700:T700)</f>
        <v>0</v>
      </c>
      <c r="U701" s="24">
        <f t="shared" si="141"/>
        <v>0</v>
      </c>
      <c r="V701" s="24">
        <f t="shared" si="141"/>
        <v>0</v>
      </c>
      <c r="W701" s="24">
        <f t="shared" si="141"/>
        <v>372</v>
      </c>
      <c r="X701" s="24">
        <f t="shared" si="141"/>
        <v>372</v>
      </c>
      <c r="Y701" s="24">
        <f t="shared" si="141"/>
        <v>0</v>
      </c>
      <c r="Z701" s="24">
        <f t="shared" si="141"/>
        <v>0</v>
      </c>
      <c r="AA701" s="24">
        <f t="shared" si="141"/>
        <v>0</v>
      </c>
      <c r="AB701" s="24">
        <f t="shared" si="141"/>
        <v>0</v>
      </c>
      <c r="AC701" s="23"/>
      <c r="AD701" s="23"/>
      <c r="AE701" s="25"/>
    </row>
    <row r="703" spans="1:31" x14ac:dyDescent="0.25">
      <c r="A703" s="6">
        <v>3800007852</v>
      </c>
      <c r="B703" s="9" t="s">
        <v>31</v>
      </c>
      <c r="C703" s="9" t="s">
        <v>747</v>
      </c>
      <c r="D703" s="10">
        <v>45322</v>
      </c>
      <c r="E703" s="10">
        <v>45351</v>
      </c>
      <c r="F703" s="9" t="s">
        <v>748</v>
      </c>
      <c r="G703" s="9"/>
      <c r="H703" s="9" t="s">
        <v>42</v>
      </c>
      <c r="I703" s="10">
        <v>45365</v>
      </c>
      <c r="J703" s="9" t="s">
        <v>188</v>
      </c>
      <c r="K703" s="9"/>
      <c r="L703" s="11">
        <v>384</v>
      </c>
      <c r="M703" s="11">
        <v>0</v>
      </c>
      <c r="N703" s="11">
        <v>384</v>
      </c>
      <c r="O703" s="11">
        <v>320</v>
      </c>
      <c r="P703" s="9" t="s">
        <v>36</v>
      </c>
      <c r="Q703" s="11">
        <v>64</v>
      </c>
      <c r="R703" s="11">
        <v>0</v>
      </c>
      <c r="S703" s="11">
        <v>0</v>
      </c>
      <c r="T703" s="11">
        <v>0</v>
      </c>
      <c r="U703" s="11">
        <v>0</v>
      </c>
      <c r="V703" s="11"/>
      <c r="W703" s="11">
        <v>384</v>
      </c>
      <c r="X703" s="11">
        <v>384</v>
      </c>
      <c r="Y703" s="11"/>
      <c r="Z703" s="11"/>
      <c r="AA703" s="11"/>
      <c r="AB703" s="11"/>
      <c r="AC703" s="10">
        <v>45359</v>
      </c>
      <c r="AD703" s="9" t="s">
        <v>37</v>
      </c>
      <c r="AE703" s="15"/>
    </row>
    <row r="704" spans="1:31" x14ac:dyDescent="0.25">
      <c r="A704" s="8">
        <v>3800009453</v>
      </c>
      <c r="B704" s="12" t="s">
        <v>31</v>
      </c>
      <c r="C704" s="12" t="s">
        <v>747</v>
      </c>
      <c r="D704" s="13">
        <v>45351</v>
      </c>
      <c r="E704" s="13">
        <v>45380</v>
      </c>
      <c r="F704" s="12" t="s">
        <v>749</v>
      </c>
      <c r="G704" s="12"/>
      <c r="H704" s="12" t="s">
        <v>50</v>
      </c>
      <c r="I704" s="13"/>
      <c r="J704" s="12"/>
      <c r="K704" s="12"/>
      <c r="L704" s="14">
        <v>672</v>
      </c>
      <c r="M704" s="14">
        <v>0</v>
      </c>
      <c r="N704" s="14">
        <v>672</v>
      </c>
      <c r="O704" s="14">
        <v>560</v>
      </c>
      <c r="P704" s="12" t="s">
        <v>36</v>
      </c>
      <c r="Q704" s="14">
        <v>112</v>
      </c>
      <c r="R704" s="14">
        <v>0</v>
      </c>
      <c r="S704" s="14">
        <v>0</v>
      </c>
      <c r="T704" s="14">
        <v>0</v>
      </c>
      <c r="U704" s="14">
        <v>0</v>
      </c>
      <c r="V704" s="14">
        <v>672</v>
      </c>
      <c r="W704" s="14"/>
      <c r="X704" s="14"/>
      <c r="Y704" s="14"/>
      <c r="Z704" s="14"/>
      <c r="AA704" s="14"/>
      <c r="AB704" s="14"/>
      <c r="AC704" s="13"/>
      <c r="AD704" s="12"/>
      <c r="AE704" s="17"/>
    </row>
    <row r="705" spans="1:31" x14ac:dyDescent="0.25">
      <c r="A705" s="22" t="s">
        <v>747</v>
      </c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4">
        <f>SUM(L703:L704)</f>
        <v>1056</v>
      </c>
      <c r="M705" s="24">
        <f>SUM(M703:M704)</f>
        <v>0</v>
      </c>
      <c r="N705" s="24">
        <f>SUM(N703:N704)</f>
        <v>1056</v>
      </c>
      <c r="O705" s="24">
        <f>SUM(O703:O704)</f>
        <v>880</v>
      </c>
      <c r="P705" s="23"/>
      <c r="Q705" s="24">
        <f>SUM(Q703:Q704)</f>
        <v>176</v>
      </c>
      <c r="R705" s="24">
        <f>SUM(R703:R704)</f>
        <v>0</v>
      </c>
      <c r="S705" s="23"/>
      <c r="T705" s="24">
        <f t="shared" ref="T705:AB705" si="142">SUM(T703:T704)</f>
        <v>0</v>
      </c>
      <c r="U705" s="24">
        <f t="shared" si="142"/>
        <v>0</v>
      </c>
      <c r="V705" s="24">
        <f t="shared" si="142"/>
        <v>672</v>
      </c>
      <c r="W705" s="24">
        <f t="shared" si="142"/>
        <v>384</v>
      </c>
      <c r="X705" s="24">
        <f t="shared" si="142"/>
        <v>384</v>
      </c>
      <c r="Y705" s="24">
        <f t="shared" si="142"/>
        <v>0</v>
      </c>
      <c r="Z705" s="24">
        <f t="shared" si="142"/>
        <v>0</v>
      </c>
      <c r="AA705" s="24">
        <f t="shared" si="142"/>
        <v>0</v>
      </c>
      <c r="AB705" s="24">
        <f t="shared" si="142"/>
        <v>0</v>
      </c>
      <c r="AC705" s="23"/>
      <c r="AD705" s="23"/>
      <c r="AE705" s="25"/>
    </row>
    <row r="707" spans="1:31" x14ac:dyDescent="0.25">
      <c r="A707" s="6">
        <v>3800007854</v>
      </c>
      <c r="B707" s="9" t="s">
        <v>31</v>
      </c>
      <c r="C707" s="9" t="s">
        <v>750</v>
      </c>
      <c r="D707" s="10">
        <v>45322</v>
      </c>
      <c r="E707" s="10">
        <v>45351</v>
      </c>
      <c r="F707" s="9" t="s">
        <v>751</v>
      </c>
      <c r="G707" s="9"/>
      <c r="H707" s="9" t="s">
        <v>42</v>
      </c>
      <c r="I707" s="10">
        <v>45358</v>
      </c>
      <c r="J707" s="9" t="s">
        <v>57</v>
      </c>
      <c r="K707" s="9"/>
      <c r="L707" s="11">
        <v>504</v>
      </c>
      <c r="M707" s="11">
        <v>0</v>
      </c>
      <c r="N707" s="11">
        <v>504</v>
      </c>
      <c r="O707" s="11">
        <v>420</v>
      </c>
      <c r="P707" s="9" t="s">
        <v>36</v>
      </c>
      <c r="Q707" s="11">
        <v>84</v>
      </c>
      <c r="R707" s="11">
        <v>0</v>
      </c>
      <c r="S707" s="11">
        <v>0</v>
      </c>
      <c r="T707" s="11">
        <v>0</v>
      </c>
      <c r="U707" s="11">
        <v>0</v>
      </c>
      <c r="V707" s="11"/>
      <c r="W707" s="11">
        <v>504</v>
      </c>
      <c r="X707" s="11">
        <v>504</v>
      </c>
      <c r="Y707" s="11"/>
      <c r="Z707" s="11"/>
      <c r="AA707" s="11"/>
      <c r="AB707" s="11"/>
      <c r="AC707" s="10">
        <v>45351</v>
      </c>
      <c r="AD707" s="9" t="s">
        <v>37</v>
      </c>
      <c r="AE707" s="15"/>
    </row>
    <row r="708" spans="1:31" x14ac:dyDescent="0.25">
      <c r="A708" s="8">
        <v>3800008469</v>
      </c>
      <c r="B708" s="12" t="s">
        <v>31</v>
      </c>
      <c r="C708" s="12" t="s">
        <v>750</v>
      </c>
      <c r="D708" s="13">
        <v>45337</v>
      </c>
      <c r="E708" s="13">
        <v>45366</v>
      </c>
      <c r="F708" s="12" t="s">
        <v>752</v>
      </c>
      <c r="G708" s="12"/>
      <c r="H708" s="12" t="s">
        <v>45</v>
      </c>
      <c r="I708" s="13">
        <v>45373</v>
      </c>
      <c r="J708" s="12" t="s">
        <v>59</v>
      </c>
      <c r="K708" s="12"/>
      <c r="L708" s="14">
        <v>168</v>
      </c>
      <c r="M708" s="14">
        <v>0</v>
      </c>
      <c r="N708" s="14">
        <v>168</v>
      </c>
      <c r="O708" s="14">
        <v>140</v>
      </c>
      <c r="P708" s="12" t="s">
        <v>36</v>
      </c>
      <c r="Q708" s="14">
        <v>28</v>
      </c>
      <c r="R708" s="14">
        <v>0</v>
      </c>
      <c r="S708" s="14">
        <v>0</v>
      </c>
      <c r="T708" s="14">
        <v>0</v>
      </c>
      <c r="U708" s="14">
        <v>0</v>
      </c>
      <c r="V708" s="14"/>
      <c r="W708" s="14">
        <v>168</v>
      </c>
      <c r="X708" s="14">
        <v>168</v>
      </c>
      <c r="Y708" s="14"/>
      <c r="Z708" s="14"/>
      <c r="AA708" s="14"/>
      <c r="AB708" s="14"/>
      <c r="AC708" s="13">
        <v>45369</v>
      </c>
      <c r="AD708" s="12" t="s">
        <v>37</v>
      </c>
      <c r="AE708" s="17"/>
    </row>
    <row r="709" spans="1:31" x14ac:dyDescent="0.25">
      <c r="A709" s="22" t="s">
        <v>750</v>
      </c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4">
        <f>SUM(L707:L708)</f>
        <v>672</v>
      </c>
      <c r="M709" s="24">
        <f>SUM(M707:M708)</f>
        <v>0</v>
      </c>
      <c r="N709" s="24">
        <f>SUM(N707:N708)</f>
        <v>672</v>
      </c>
      <c r="O709" s="24">
        <f>SUM(O707:O708)</f>
        <v>560</v>
      </c>
      <c r="P709" s="23"/>
      <c r="Q709" s="24">
        <f>SUM(Q707:Q708)</f>
        <v>112</v>
      </c>
      <c r="R709" s="24">
        <f>SUM(R707:R708)</f>
        <v>0</v>
      </c>
      <c r="S709" s="23"/>
      <c r="T709" s="24">
        <f t="shared" ref="T709:AB709" si="143">SUM(T707:T708)</f>
        <v>0</v>
      </c>
      <c r="U709" s="24">
        <f t="shared" si="143"/>
        <v>0</v>
      </c>
      <c r="V709" s="24">
        <f t="shared" si="143"/>
        <v>0</v>
      </c>
      <c r="W709" s="24">
        <f t="shared" si="143"/>
        <v>672</v>
      </c>
      <c r="X709" s="24">
        <f t="shared" si="143"/>
        <v>672</v>
      </c>
      <c r="Y709" s="24">
        <f t="shared" si="143"/>
        <v>0</v>
      </c>
      <c r="Z709" s="24">
        <f t="shared" si="143"/>
        <v>0</v>
      </c>
      <c r="AA709" s="24">
        <f t="shared" si="143"/>
        <v>0</v>
      </c>
      <c r="AB709" s="24">
        <f t="shared" si="143"/>
        <v>0</v>
      </c>
      <c r="AC709" s="23"/>
      <c r="AD709" s="23"/>
      <c r="AE709" s="25"/>
    </row>
    <row r="711" spans="1:31" x14ac:dyDescent="0.25">
      <c r="A711" s="18">
        <v>3800005955</v>
      </c>
      <c r="B711" s="19" t="s">
        <v>91</v>
      </c>
      <c r="C711" s="19" t="s">
        <v>753</v>
      </c>
      <c r="D711" s="26">
        <v>45170</v>
      </c>
      <c r="E711" s="26">
        <v>44805</v>
      </c>
      <c r="F711" s="19" t="s">
        <v>754</v>
      </c>
      <c r="G711" s="19"/>
      <c r="H711" s="19" t="s">
        <v>755</v>
      </c>
      <c r="I711" s="26"/>
      <c r="J711" s="19"/>
      <c r="K711" s="19"/>
      <c r="L711" s="20">
        <v>0</v>
      </c>
      <c r="M711" s="20">
        <v>288</v>
      </c>
      <c r="N711" s="20">
        <v>-288</v>
      </c>
      <c r="O711" s="20">
        <v>-288</v>
      </c>
      <c r="P711" s="19"/>
      <c r="Q711" s="20">
        <v>0</v>
      </c>
      <c r="R711" s="20">
        <v>0</v>
      </c>
      <c r="S711" s="20">
        <v>0</v>
      </c>
      <c r="T711" s="20">
        <v>0</v>
      </c>
      <c r="U711" s="20">
        <v>0</v>
      </c>
      <c r="V711" s="20"/>
      <c r="W711" s="20">
        <v>-288</v>
      </c>
      <c r="X711" s="20"/>
      <c r="Y711" s="20"/>
      <c r="Z711" s="20"/>
      <c r="AA711" s="20"/>
      <c r="AB711" s="20">
        <v>-288</v>
      </c>
      <c r="AC711" s="26"/>
      <c r="AD711" s="19"/>
      <c r="AE711" s="21"/>
    </row>
    <row r="712" spans="1:31" x14ac:dyDescent="0.25">
      <c r="A712" s="22" t="s">
        <v>753</v>
      </c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4">
        <f>SUM(L711:L711)</f>
        <v>0</v>
      </c>
      <c r="M712" s="24">
        <f>SUM(M711:M711)</f>
        <v>288</v>
      </c>
      <c r="N712" s="24">
        <f>SUM(N711:N711)</f>
        <v>-288</v>
      </c>
      <c r="O712" s="24">
        <f>SUM(O711:O711)</f>
        <v>-288</v>
      </c>
      <c r="P712" s="23"/>
      <c r="Q712" s="24">
        <f>SUM(Q711:Q711)</f>
        <v>0</v>
      </c>
      <c r="R712" s="24">
        <f>SUM(R711:R711)</f>
        <v>0</v>
      </c>
      <c r="S712" s="23"/>
      <c r="T712" s="24">
        <f t="shared" ref="T712:AB712" si="144">SUM(T711:T711)</f>
        <v>0</v>
      </c>
      <c r="U712" s="24">
        <f t="shared" si="144"/>
        <v>0</v>
      </c>
      <c r="V712" s="24">
        <f t="shared" si="144"/>
        <v>0</v>
      </c>
      <c r="W712" s="24">
        <f t="shared" si="144"/>
        <v>-288</v>
      </c>
      <c r="X712" s="24">
        <f t="shared" si="144"/>
        <v>0</v>
      </c>
      <c r="Y712" s="24">
        <f t="shared" si="144"/>
        <v>0</v>
      </c>
      <c r="Z712" s="24">
        <f t="shared" si="144"/>
        <v>0</v>
      </c>
      <c r="AA712" s="24">
        <f t="shared" si="144"/>
        <v>0</v>
      </c>
      <c r="AB712" s="24">
        <f t="shared" si="144"/>
        <v>-288</v>
      </c>
      <c r="AC712" s="23"/>
      <c r="AD712" s="23"/>
      <c r="AE712" s="25"/>
    </row>
    <row r="714" spans="1:31" x14ac:dyDescent="0.25">
      <c r="A714" s="18">
        <v>3800007853</v>
      </c>
      <c r="B714" s="19" t="s">
        <v>31</v>
      </c>
      <c r="C714" s="19" t="s">
        <v>756</v>
      </c>
      <c r="D714" s="26">
        <v>45322</v>
      </c>
      <c r="E714" s="26">
        <v>45351</v>
      </c>
      <c r="F714" s="19" t="s">
        <v>757</v>
      </c>
      <c r="G714" s="19"/>
      <c r="H714" s="19" t="s">
        <v>42</v>
      </c>
      <c r="I714" s="26">
        <v>45358</v>
      </c>
      <c r="J714" s="19" t="s">
        <v>169</v>
      </c>
      <c r="K714" s="19"/>
      <c r="L714" s="20">
        <v>144</v>
      </c>
      <c r="M714" s="20">
        <v>0</v>
      </c>
      <c r="N714" s="20">
        <v>144</v>
      </c>
      <c r="O714" s="20">
        <v>120</v>
      </c>
      <c r="P714" s="19" t="s">
        <v>36</v>
      </c>
      <c r="Q714" s="20">
        <v>24</v>
      </c>
      <c r="R714" s="20">
        <v>0</v>
      </c>
      <c r="S714" s="20">
        <v>0</v>
      </c>
      <c r="T714" s="20">
        <v>0</v>
      </c>
      <c r="U714" s="20">
        <v>0</v>
      </c>
      <c r="V714" s="20"/>
      <c r="W714" s="20">
        <v>144</v>
      </c>
      <c r="X714" s="20">
        <v>144</v>
      </c>
      <c r="Y714" s="20"/>
      <c r="Z714" s="20"/>
      <c r="AA714" s="20"/>
      <c r="AB714" s="20"/>
      <c r="AC714" s="26">
        <v>45351</v>
      </c>
      <c r="AD714" s="19" t="s">
        <v>37</v>
      </c>
      <c r="AE714" s="21"/>
    </row>
    <row r="715" spans="1:31" x14ac:dyDescent="0.25">
      <c r="A715" s="22" t="s">
        <v>756</v>
      </c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4">
        <f>SUM(L714:L714)</f>
        <v>144</v>
      </c>
      <c r="M715" s="24">
        <f>SUM(M714:M714)</f>
        <v>0</v>
      </c>
      <c r="N715" s="24">
        <f>SUM(N714:N714)</f>
        <v>144</v>
      </c>
      <c r="O715" s="24">
        <f>SUM(O714:O714)</f>
        <v>120</v>
      </c>
      <c r="P715" s="23"/>
      <c r="Q715" s="24">
        <f>SUM(Q714:Q714)</f>
        <v>24</v>
      </c>
      <c r="R715" s="24">
        <f>SUM(R714:R714)</f>
        <v>0</v>
      </c>
      <c r="S715" s="23"/>
      <c r="T715" s="24">
        <f t="shared" ref="T715:AB715" si="145">SUM(T714:T714)</f>
        <v>0</v>
      </c>
      <c r="U715" s="24">
        <f t="shared" si="145"/>
        <v>0</v>
      </c>
      <c r="V715" s="24">
        <f t="shared" si="145"/>
        <v>0</v>
      </c>
      <c r="W715" s="24">
        <f t="shared" si="145"/>
        <v>144</v>
      </c>
      <c r="X715" s="24">
        <f t="shared" si="145"/>
        <v>144</v>
      </c>
      <c r="Y715" s="24">
        <f t="shared" si="145"/>
        <v>0</v>
      </c>
      <c r="Z715" s="24">
        <f t="shared" si="145"/>
        <v>0</v>
      </c>
      <c r="AA715" s="24">
        <f t="shared" si="145"/>
        <v>0</v>
      </c>
      <c r="AB715" s="24">
        <f t="shared" si="145"/>
        <v>0</v>
      </c>
      <c r="AC715" s="23"/>
      <c r="AD715" s="23"/>
      <c r="AE715" s="25"/>
    </row>
    <row r="717" spans="1:31" x14ac:dyDescent="0.25">
      <c r="A717" s="6">
        <v>3800007941</v>
      </c>
      <c r="B717" s="9" t="s">
        <v>31</v>
      </c>
      <c r="C717" s="9" t="s">
        <v>758</v>
      </c>
      <c r="D717" s="10">
        <v>45322</v>
      </c>
      <c r="E717" s="10">
        <v>45351</v>
      </c>
      <c r="F717" s="9" t="s">
        <v>759</v>
      </c>
      <c r="G717" s="9"/>
      <c r="H717" s="9" t="s">
        <v>42</v>
      </c>
      <c r="I717" s="10">
        <v>45352</v>
      </c>
      <c r="J717" s="9" t="s">
        <v>182</v>
      </c>
      <c r="K717" s="9"/>
      <c r="L717" s="11">
        <v>8862.2000000000007</v>
      </c>
      <c r="M717" s="11">
        <v>0</v>
      </c>
      <c r="N717" s="11">
        <v>8862.2000000000007</v>
      </c>
      <c r="O717" s="11">
        <v>8862.2000000000007</v>
      </c>
      <c r="P717" s="9" t="s">
        <v>36</v>
      </c>
      <c r="Q717" s="11">
        <v>0</v>
      </c>
      <c r="R717" s="11">
        <v>0</v>
      </c>
      <c r="S717" s="11">
        <v>0</v>
      </c>
      <c r="T717" s="11">
        <v>0</v>
      </c>
      <c r="U717" s="11">
        <v>0</v>
      </c>
      <c r="V717" s="11"/>
      <c r="W717" s="11">
        <v>8862.2000000000007</v>
      </c>
      <c r="X717" s="11">
        <v>8862.2000000000007</v>
      </c>
      <c r="Y717" s="11"/>
      <c r="Z717" s="11"/>
      <c r="AA717" s="11"/>
      <c r="AB717" s="11"/>
      <c r="AC717" s="10">
        <v>45351</v>
      </c>
      <c r="AD717" s="9" t="s">
        <v>37</v>
      </c>
      <c r="AE717" s="15"/>
    </row>
    <row r="718" spans="1:31" x14ac:dyDescent="0.25">
      <c r="A718" s="7">
        <v>3800007916</v>
      </c>
      <c r="B718" t="s">
        <v>31</v>
      </c>
      <c r="C718" t="s">
        <v>758</v>
      </c>
      <c r="D718" s="4">
        <v>45322</v>
      </c>
      <c r="E718" s="4">
        <v>45351</v>
      </c>
      <c r="F718" t="s">
        <v>760</v>
      </c>
      <c r="H718" t="s">
        <v>42</v>
      </c>
      <c r="I718" s="4">
        <v>45352</v>
      </c>
      <c r="J718" t="s">
        <v>79</v>
      </c>
      <c r="L718" s="5">
        <v>4562.3999999999996</v>
      </c>
      <c r="M718" s="5">
        <v>0</v>
      </c>
      <c r="N718" s="5">
        <v>4562.3999999999996</v>
      </c>
      <c r="O718" s="5">
        <v>4562.3999999999996</v>
      </c>
      <c r="P718" t="s">
        <v>36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/>
      <c r="W718" s="5">
        <v>4562.3999999999996</v>
      </c>
      <c r="X718" s="5">
        <v>4562.3999999999996</v>
      </c>
      <c r="Y718" s="5"/>
      <c r="Z718" s="5"/>
      <c r="AA718" s="5"/>
      <c r="AB718" s="5"/>
      <c r="AC718" s="4"/>
      <c r="AE718" s="16"/>
    </row>
    <row r="719" spans="1:31" x14ac:dyDescent="0.25">
      <c r="A719" s="7">
        <v>3800009486</v>
      </c>
      <c r="B719" t="s">
        <v>31</v>
      </c>
      <c r="C719" t="s">
        <v>758</v>
      </c>
      <c r="D719" s="4">
        <v>45351</v>
      </c>
      <c r="E719" s="4">
        <v>45380</v>
      </c>
      <c r="F719" t="s">
        <v>761</v>
      </c>
      <c r="H719" t="s">
        <v>50</v>
      </c>
      <c r="I719" s="4"/>
      <c r="L719" s="5">
        <v>8400.7900000000009</v>
      </c>
      <c r="M719" s="5">
        <v>0</v>
      </c>
      <c r="N719" s="5">
        <v>8400.7900000000009</v>
      </c>
      <c r="O719" s="5">
        <v>7000.66</v>
      </c>
      <c r="P719" t="s">
        <v>36</v>
      </c>
      <c r="Q719" s="5">
        <v>1400.13</v>
      </c>
      <c r="R719" s="5">
        <v>0</v>
      </c>
      <c r="S719" s="5">
        <v>0</v>
      </c>
      <c r="T719" s="5">
        <v>0</v>
      </c>
      <c r="U719" s="5">
        <v>0</v>
      </c>
      <c r="V719" s="5">
        <v>8400.7900000000009</v>
      </c>
      <c r="W719" s="5"/>
      <c r="X719" s="5"/>
      <c r="Y719" s="5"/>
      <c r="Z719" s="5"/>
      <c r="AA719" s="5"/>
      <c r="AB719" s="5"/>
      <c r="AC719" s="4"/>
      <c r="AE719" s="16"/>
    </row>
    <row r="720" spans="1:31" x14ac:dyDescent="0.25">
      <c r="A720" s="7">
        <v>3800008796</v>
      </c>
      <c r="B720" t="s">
        <v>155</v>
      </c>
      <c r="C720" t="s">
        <v>758</v>
      </c>
      <c r="D720" s="4">
        <v>45351</v>
      </c>
      <c r="E720" s="4">
        <v>45351</v>
      </c>
      <c r="F720" t="s">
        <v>759</v>
      </c>
      <c r="H720" t="s">
        <v>42</v>
      </c>
      <c r="I720" s="4">
        <v>45352</v>
      </c>
      <c r="J720" t="s">
        <v>182</v>
      </c>
      <c r="L720" s="5">
        <v>0</v>
      </c>
      <c r="M720" s="5">
        <v>8862.2000000000007</v>
      </c>
      <c r="N720" s="5">
        <v>-8862.2000000000007</v>
      </c>
      <c r="O720" s="5">
        <v>-8862.2000000000007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-8862.2000000000007</v>
      </c>
      <c r="W720" s="5"/>
      <c r="X720" s="5"/>
      <c r="Y720" s="5"/>
      <c r="Z720" s="5"/>
      <c r="AA720" s="5"/>
      <c r="AB720" s="5"/>
      <c r="AC720" s="4">
        <v>45351</v>
      </c>
      <c r="AD720" t="s">
        <v>37</v>
      </c>
      <c r="AE720" s="16"/>
    </row>
    <row r="721" spans="1:31" x14ac:dyDescent="0.25">
      <c r="A721" s="7">
        <v>3800009478</v>
      </c>
      <c r="B721" t="s">
        <v>31</v>
      </c>
      <c r="C721" t="s">
        <v>758</v>
      </c>
      <c r="D721" s="4">
        <v>45351</v>
      </c>
      <c r="E721" s="4">
        <v>45380</v>
      </c>
      <c r="F721" t="s">
        <v>762</v>
      </c>
      <c r="H721" t="s">
        <v>50</v>
      </c>
      <c r="I721" s="4"/>
      <c r="L721" s="5">
        <v>393.47</v>
      </c>
      <c r="M721" s="5">
        <v>0</v>
      </c>
      <c r="N721" s="5">
        <v>393.47</v>
      </c>
      <c r="O721" s="5">
        <v>327.89</v>
      </c>
      <c r="P721" t="s">
        <v>36</v>
      </c>
      <c r="Q721" s="5">
        <v>65.58</v>
      </c>
      <c r="R721" s="5">
        <v>0</v>
      </c>
      <c r="S721" s="5">
        <v>0</v>
      </c>
      <c r="T721" s="5">
        <v>0</v>
      </c>
      <c r="U721" s="5">
        <v>0</v>
      </c>
      <c r="V721" s="5">
        <v>393.47</v>
      </c>
      <c r="W721" s="5"/>
      <c r="X721" s="5"/>
      <c r="Y721" s="5"/>
      <c r="Z721" s="5"/>
      <c r="AA721" s="5"/>
      <c r="AB721" s="5"/>
      <c r="AC721" s="4"/>
      <c r="AE721" s="16"/>
    </row>
    <row r="722" spans="1:31" x14ac:dyDescent="0.25">
      <c r="A722" s="7">
        <v>3800009491</v>
      </c>
      <c r="B722" t="s">
        <v>31</v>
      </c>
      <c r="C722" t="s">
        <v>758</v>
      </c>
      <c r="D722" s="4">
        <v>45351</v>
      </c>
      <c r="E722" s="4">
        <v>45380</v>
      </c>
      <c r="F722" t="s">
        <v>763</v>
      </c>
      <c r="H722" t="s">
        <v>50</v>
      </c>
      <c r="I722" s="4"/>
      <c r="L722" s="5">
        <v>563.1</v>
      </c>
      <c r="M722" s="5">
        <v>0</v>
      </c>
      <c r="N722" s="5">
        <v>563.1</v>
      </c>
      <c r="O722" s="5">
        <v>469.25</v>
      </c>
      <c r="P722" t="s">
        <v>36</v>
      </c>
      <c r="Q722" s="5">
        <v>93.85</v>
      </c>
      <c r="R722" s="5">
        <v>0</v>
      </c>
      <c r="S722" s="5">
        <v>0</v>
      </c>
      <c r="T722" s="5">
        <v>0</v>
      </c>
      <c r="U722" s="5">
        <v>0</v>
      </c>
      <c r="V722" s="5">
        <v>563.1</v>
      </c>
      <c r="W722" s="5"/>
      <c r="X722" s="5"/>
      <c r="Y722" s="5"/>
      <c r="Z722" s="5"/>
      <c r="AA722" s="5"/>
      <c r="AB722" s="5"/>
      <c r="AC722" s="4"/>
      <c r="AE722" s="16"/>
    </row>
    <row r="723" spans="1:31" x14ac:dyDescent="0.25">
      <c r="A723" s="7">
        <v>3800009490</v>
      </c>
      <c r="B723" t="s">
        <v>31</v>
      </c>
      <c r="C723" t="s">
        <v>758</v>
      </c>
      <c r="D723" s="4">
        <v>45351</v>
      </c>
      <c r="E723" s="4">
        <v>45380</v>
      </c>
      <c r="F723" t="s">
        <v>764</v>
      </c>
      <c r="H723" t="s">
        <v>50</v>
      </c>
      <c r="I723" s="4"/>
      <c r="L723" s="5">
        <v>277.87</v>
      </c>
      <c r="M723" s="5">
        <v>0</v>
      </c>
      <c r="N723" s="5">
        <v>277.87</v>
      </c>
      <c r="O723" s="5">
        <v>231.56</v>
      </c>
      <c r="P723" t="s">
        <v>36</v>
      </c>
      <c r="Q723" s="5">
        <v>46.31</v>
      </c>
      <c r="R723" s="5">
        <v>0</v>
      </c>
      <c r="S723" s="5">
        <v>0</v>
      </c>
      <c r="T723" s="5">
        <v>0</v>
      </c>
      <c r="U723" s="5">
        <v>0</v>
      </c>
      <c r="V723" s="5">
        <v>277.87</v>
      </c>
      <c r="W723" s="5"/>
      <c r="X723" s="5"/>
      <c r="Y723" s="5"/>
      <c r="Z723" s="5"/>
      <c r="AA723" s="5"/>
      <c r="AB723" s="5"/>
      <c r="AC723" s="4"/>
      <c r="AE723" s="16"/>
    </row>
    <row r="724" spans="1:31" x14ac:dyDescent="0.25">
      <c r="A724" s="7">
        <v>3800009377</v>
      </c>
      <c r="B724" t="s">
        <v>31</v>
      </c>
      <c r="C724" t="s">
        <v>758</v>
      </c>
      <c r="D724" s="4">
        <v>45351</v>
      </c>
      <c r="E724" s="4">
        <v>45380</v>
      </c>
      <c r="F724" t="s">
        <v>765</v>
      </c>
      <c r="H724" t="s">
        <v>50</v>
      </c>
      <c r="I724" s="4"/>
      <c r="L724" s="5">
        <v>5158.8</v>
      </c>
      <c r="M724" s="5">
        <v>0</v>
      </c>
      <c r="N724" s="5">
        <v>5158.8</v>
      </c>
      <c r="O724" s="5">
        <v>4299</v>
      </c>
      <c r="P724" t="s">
        <v>36</v>
      </c>
      <c r="Q724" s="5">
        <v>859.8</v>
      </c>
      <c r="R724" s="5">
        <v>0</v>
      </c>
      <c r="S724" s="5">
        <v>0</v>
      </c>
      <c r="T724" s="5">
        <v>0</v>
      </c>
      <c r="U724" s="5">
        <v>0</v>
      </c>
      <c r="V724" s="5">
        <v>5158.8</v>
      </c>
      <c r="W724" s="5"/>
      <c r="X724" s="5"/>
      <c r="Y724" s="5"/>
      <c r="Z724" s="5"/>
      <c r="AA724" s="5"/>
      <c r="AB724" s="5"/>
      <c r="AC724" s="4"/>
      <c r="AE724" s="16"/>
    </row>
    <row r="725" spans="1:31" x14ac:dyDescent="0.25">
      <c r="A725" s="7">
        <v>3800009477</v>
      </c>
      <c r="B725" t="s">
        <v>31</v>
      </c>
      <c r="C725" t="s">
        <v>758</v>
      </c>
      <c r="D725" s="4">
        <v>45351</v>
      </c>
      <c r="E725" s="4">
        <v>45380</v>
      </c>
      <c r="F725" t="s">
        <v>766</v>
      </c>
      <c r="H725" t="s">
        <v>50</v>
      </c>
      <c r="I725" s="4"/>
      <c r="L725" s="5">
        <v>447.5</v>
      </c>
      <c r="M725" s="5">
        <v>0</v>
      </c>
      <c r="N725" s="5">
        <v>447.5</v>
      </c>
      <c r="O725" s="5">
        <v>372.92</v>
      </c>
      <c r="P725" t="s">
        <v>36</v>
      </c>
      <c r="Q725" s="5">
        <v>74.58</v>
      </c>
      <c r="R725" s="5">
        <v>0</v>
      </c>
      <c r="S725" s="5">
        <v>0</v>
      </c>
      <c r="T725" s="5">
        <v>0</v>
      </c>
      <c r="U725" s="5">
        <v>0</v>
      </c>
      <c r="V725" s="5">
        <v>447.5</v>
      </c>
      <c r="W725" s="5"/>
      <c r="X725" s="5"/>
      <c r="Y725" s="5"/>
      <c r="Z725" s="5"/>
      <c r="AA725" s="5"/>
      <c r="AB725" s="5"/>
      <c r="AC725" s="4"/>
      <c r="AE725" s="16"/>
    </row>
    <row r="726" spans="1:31" x14ac:dyDescent="0.25">
      <c r="A726" s="8">
        <v>3800008795</v>
      </c>
      <c r="B726" s="12" t="s">
        <v>155</v>
      </c>
      <c r="C726" s="12" t="s">
        <v>758</v>
      </c>
      <c r="D726" s="13">
        <v>45351</v>
      </c>
      <c r="E726" s="13">
        <v>45351</v>
      </c>
      <c r="F726" s="12" t="s">
        <v>760</v>
      </c>
      <c r="G726" s="12"/>
      <c r="H726" s="12" t="s">
        <v>42</v>
      </c>
      <c r="I726" s="13">
        <v>45352</v>
      </c>
      <c r="J726" s="12" t="s">
        <v>79</v>
      </c>
      <c r="K726" s="12"/>
      <c r="L726" s="14">
        <v>0</v>
      </c>
      <c r="M726" s="14">
        <v>4562.3999999999996</v>
      </c>
      <c r="N726" s="14">
        <v>-4562.3999999999996</v>
      </c>
      <c r="O726" s="14">
        <v>-4562.3999999999996</v>
      </c>
      <c r="P726" s="12"/>
      <c r="Q726" s="14">
        <v>0</v>
      </c>
      <c r="R726" s="14">
        <v>0</v>
      </c>
      <c r="S726" s="14">
        <v>0</v>
      </c>
      <c r="T726" s="14">
        <v>0</v>
      </c>
      <c r="U726" s="14">
        <v>0</v>
      </c>
      <c r="V726" s="14">
        <v>-4562.3999999999996</v>
      </c>
      <c r="W726" s="14"/>
      <c r="X726" s="14"/>
      <c r="Y726" s="14"/>
      <c r="Z726" s="14"/>
      <c r="AA726" s="14"/>
      <c r="AB726" s="14"/>
      <c r="AC726" s="13"/>
      <c r="AD726" s="12"/>
      <c r="AE726" s="17"/>
    </row>
    <row r="727" spans="1:31" x14ac:dyDescent="0.25">
      <c r="A727" s="22" t="s">
        <v>758</v>
      </c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4">
        <f>SUM(L717:L726)</f>
        <v>28666.129999999997</v>
      </c>
      <c r="M727" s="24">
        <f>SUM(M717:M726)</f>
        <v>13424.6</v>
      </c>
      <c r="N727" s="24">
        <f>SUM(N717:N726)</f>
        <v>15241.53</v>
      </c>
      <c r="O727" s="24">
        <f>SUM(O717:O726)</f>
        <v>12701.28</v>
      </c>
      <c r="P727" s="23"/>
      <c r="Q727" s="24">
        <f>SUM(Q717:Q726)</f>
        <v>2540.25</v>
      </c>
      <c r="R727" s="24">
        <f>SUM(R717:R726)</f>
        <v>0</v>
      </c>
      <c r="S727" s="23"/>
      <c r="T727" s="24">
        <f t="shared" ref="T727:AB727" si="146">SUM(T717:T726)</f>
        <v>0</v>
      </c>
      <c r="U727" s="24">
        <f t="shared" si="146"/>
        <v>0</v>
      </c>
      <c r="V727" s="24">
        <f t="shared" si="146"/>
        <v>1816.9300000000003</v>
      </c>
      <c r="W727" s="24">
        <f t="shared" si="146"/>
        <v>13424.6</v>
      </c>
      <c r="X727" s="24">
        <f t="shared" si="146"/>
        <v>13424.6</v>
      </c>
      <c r="Y727" s="24">
        <f t="shared" si="146"/>
        <v>0</v>
      </c>
      <c r="Z727" s="24">
        <f t="shared" si="146"/>
        <v>0</v>
      </c>
      <c r="AA727" s="24">
        <f t="shared" si="146"/>
        <v>0</v>
      </c>
      <c r="AB727" s="24">
        <f t="shared" si="146"/>
        <v>0</v>
      </c>
      <c r="AC727" s="23"/>
      <c r="AD727" s="23"/>
      <c r="AE727" s="25"/>
    </row>
    <row r="729" spans="1:31" x14ac:dyDescent="0.25">
      <c r="A729" s="6">
        <v>3800008002</v>
      </c>
      <c r="B729" s="9" t="s">
        <v>31</v>
      </c>
      <c r="C729" s="9" t="s">
        <v>767</v>
      </c>
      <c r="D729" s="10">
        <v>45322</v>
      </c>
      <c r="E729" s="10">
        <v>45351</v>
      </c>
      <c r="F729" s="9" t="s">
        <v>768</v>
      </c>
      <c r="G729" s="9"/>
      <c r="H729" s="9" t="s">
        <v>42</v>
      </c>
      <c r="I729" s="10">
        <v>45363</v>
      </c>
      <c r="J729" s="9" t="s">
        <v>79</v>
      </c>
      <c r="K729" s="9"/>
      <c r="L729" s="11">
        <v>2349.6</v>
      </c>
      <c r="M729" s="11">
        <v>0</v>
      </c>
      <c r="N729" s="11">
        <v>2349.6</v>
      </c>
      <c r="O729" s="11">
        <v>1958</v>
      </c>
      <c r="P729" s="9" t="s">
        <v>36</v>
      </c>
      <c r="Q729" s="11">
        <v>391.6</v>
      </c>
      <c r="R729" s="11">
        <v>0</v>
      </c>
      <c r="S729" s="11">
        <v>0</v>
      </c>
      <c r="T729" s="11">
        <v>0</v>
      </c>
      <c r="U729" s="11">
        <v>0</v>
      </c>
      <c r="V729" s="11"/>
      <c r="W729" s="11">
        <v>2349.6</v>
      </c>
      <c r="X729" s="11">
        <v>2349.6</v>
      </c>
      <c r="Y729" s="11"/>
      <c r="Z729" s="11"/>
      <c r="AA729" s="11"/>
      <c r="AB729" s="11"/>
      <c r="AC729" s="10">
        <v>45359</v>
      </c>
      <c r="AD729" s="9" t="s">
        <v>37</v>
      </c>
      <c r="AE729" s="15"/>
    </row>
    <row r="730" spans="1:31" x14ac:dyDescent="0.25">
      <c r="A730" s="7">
        <v>3800008470</v>
      </c>
      <c r="B730" t="s">
        <v>31</v>
      </c>
      <c r="C730" t="s">
        <v>767</v>
      </c>
      <c r="D730" s="4">
        <v>45337</v>
      </c>
      <c r="E730" s="4">
        <v>45366</v>
      </c>
      <c r="F730" t="s">
        <v>769</v>
      </c>
      <c r="H730" t="s">
        <v>45</v>
      </c>
      <c r="I730" s="4">
        <v>45370</v>
      </c>
      <c r="J730" t="s">
        <v>182</v>
      </c>
      <c r="L730" s="5">
        <v>1866</v>
      </c>
      <c r="M730" s="5">
        <v>0</v>
      </c>
      <c r="N730" s="5">
        <v>1866</v>
      </c>
      <c r="O730" s="5">
        <v>1555</v>
      </c>
      <c r="P730" t="s">
        <v>36</v>
      </c>
      <c r="Q730" s="5">
        <v>311</v>
      </c>
      <c r="R730" s="5">
        <v>0</v>
      </c>
      <c r="S730" s="5">
        <v>0</v>
      </c>
      <c r="T730" s="5">
        <v>0</v>
      </c>
      <c r="U730" s="5">
        <v>0</v>
      </c>
      <c r="V730" s="5"/>
      <c r="W730" s="5">
        <v>1866</v>
      </c>
      <c r="X730" s="5">
        <v>1866</v>
      </c>
      <c r="Y730" s="5"/>
      <c r="Z730" s="5"/>
      <c r="AA730" s="5"/>
      <c r="AB730" s="5"/>
      <c r="AC730" s="4"/>
      <c r="AE730" s="16"/>
    </row>
    <row r="731" spans="1:31" x14ac:dyDescent="0.25">
      <c r="A731" s="8">
        <v>3800009454</v>
      </c>
      <c r="B731" s="12" t="s">
        <v>31</v>
      </c>
      <c r="C731" s="12" t="s">
        <v>767</v>
      </c>
      <c r="D731" s="13">
        <v>45351</v>
      </c>
      <c r="E731" s="13">
        <v>45380</v>
      </c>
      <c r="F731" s="12" t="s">
        <v>770</v>
      </c>
      <c r="G731" s="12"/>
      <c r="H731" s="12" t="s">
        <v>50</v>
      </c>
      <c r="I731" s="13"/>
      <c r="J731" s="12"/>
      <c r="K731" s="12"/>
      <c r="L731" s="14">
        <v>1770</v>
      </c>
      <c r="M731" s="14">
        <v>0</v>
      </c>
      <c r="N731" s="14">
        <v>1770</v>
      </c>
      <c r="O731" s="14">
        <v>1475</v>
      </c>
      <c r="P731" s="12" t="s">
        <v>36</v>
      </c>
      <c r="Q731" s="14">
        <v>295</v>
      </c>
      <c r="R731" s="14">
        <v>0</v>
      </c>
      <c r="S731" s="14">
        <v>0</v>
      </c>
      <c r="T731" s="14">
        <v>0</v>
      </c>
      <c r="U731" s="14">
        <v>0</v>
      </c>
      <c r="V731" s="14">
        <v>1770</v>
      </c>
      <c r="W731" s="14"/>
      <c r="X731" s="14"/>
      <c r="Y731" s="14"/>
      <c r="Z731" s="14"/>
      <c r="AA731" s="14"/>
      <c r="AB731" s="14"/>
      <c r="AC731" s="13"/>
      <c r="AD731" s="12"/>
      <c r="AE731" s="17"/>
    </row>
    <row r="732" spans="1:31" x14ac:dyDescent="0.25">
      <c r="A732" s="22" t="s">
        <v>767</v>
      </c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4">
        <f>SUM(L729:L731)</f>
        <v>5985.6</v>
      </c>
      <c r="M732" s="24">
        <f>SUM(M729:M731)</f>
        <v>0</v>
      </c>
      <c r="N732" s="24">
        <f>SUM(N729:N731)</f>
        <v>5985.6</v>
      </c>
      <c r="O732" s="24">
        <f>SUM(O729:O731)</f>
        <v>4988</v>
      </c>
      <c r="P732" s="23"/>
      <c r="Q732" s="24">
        <f>SUM(Q729:Q731)</f>
        <v>997.6</v>
      </c>
      <c r="R732" s="24">
        <f>SUM(R729:R731)</f>
        <v>0</v>
      </c>
      <c r="S732" s="23"/>
      <c r="T732" s="24">
        <f t="shared" ref="T732:AB732" si="147">SUM(T729:T731)</f>
        <v>0</v>
      </c>
      <c r="U732" s="24">
        <f t="shared" si="147"/>
        <v>0</v>
      </c>
      <c r="V732" s="24">
        <f t="shared" si="147"/>
        <v>1770</v>
      </c>
      <c r="W732" s="24">
        <f t="shared" si="147"/>
        <v>4215.6000000000004</v>
      </c>
      <c r="X732" s="24">
        <f t="shared" si="147"/>
        <v>4215.6000000000004</v>
      </c>
      <c r="Y732" s="24">
        <f t="shared" si="147"/>
        <v>0</v>
      </c>
      <c r="Z732" s="24">
        <f t="shared" si="147"/>
        <v>0</v>
      </c>
      <c r="AA732" s="24">
        <f t="shared" si="147"/>
        <v>0</v>
      </c>
      <c r="AB732" s="24">
        <f t="shared" si="147"/>
        <v>0</v>
      </c>
      <c r="AC732" s="23"/>
      <c r="AD732" s="23"/>
      <c r="AE732" s="25"/>
    </row>
    <row r="734" spans="1:31" x14ac:dyDescent="0.25">
      <c r="A734" s="18">
        <v>3800007877</v>
      </c>
      <c r="B734" s="19" t="s">
        <v>31</v>
      </c>
      <c r="C734" s="19" t="s">
        <v>771</v>
      </c>
      <c r="D734" s="26">
        <v>45322</v>
      </c>
      <c r="E734" s="26">
        <v>45351</v>
      </c>
      <c r="F734" s="19" t="s">
        <v>772</v>
      </c>
      <c r="G734" s="19"/>
      <c r="H734" s="19" t="s">
        <v>42</v>
      </c>
      <c r="I734" s="26">
        <v>45369</v>
      </c>
      <c r="J734" s="19" t="s">
        <v>43</v>
      </c>
      <c r="K734" s="19"/>
      <c r="L734" s="20">
        <v>216</v>
      </c>
      <c r="M734" s="20">
        <v>0</v>
      </c>
      <c r="N734" s="20">
        <v>216</v>
      </c>
      <c r="O734" s="20">
        <v>180</v>
      </c>
      <c r="P734" s="19" t="s">
        <v>36</v>
      </c>
      <c r="Q734" s="20">
        <v>36</v>
      </c>
      <c r="R734" s="20">
        <v>0</v>
      </c>
      <c r="S734" s="20">
        <v>0</v>
      </c>
      <c r="T734" s="20">
        <v>0</v>
      </c>
      <c r="U734" s="20">
        <v>0</v>
      </c>
      <c r="V734" s="20"/>
      <c r="W734" s="20">
        <v>216</v>
      </c>
      <c r="X734" s="20">
        <v>216</v>
      </c>
      <c r="Y734" s="20"/>
      <c r="Z734" s="20"/>
      <c r="AA734" s="20"/>
      <c r="AB734" s="20"/>
      <c r="AC734" s="26">
        <v>45351</v>
      </c>
      <c r="AD734" s="19" t="s">
        <v>37</v>
      </c>
      <c r="AE734" s="21"/>
    </row>
    <row r="735" spans="1:31" x14ac:dyDescent="0.25">
      <c r="A735" s="22" t="s">
        <v>771</v>
      </c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4">
        <f>SUM(L734:L734)</f>
        <v>216</v>
      </c>
      <c r="M735" s="24">
        <f>SUM(M734:M734)</f>
        <v>0</v>
      </c>
      <c r="N735" s="24">
        <f>SUM(N734:N734)</f>
        <v>216</v>
      </c>
      <c r="O735" s="24">
        <f>SUM(O734:O734)</f>
        <v>180</v>
      </c>
      <c r="P735" s="23"/>
      <c r="Q735" s="24">
        <f>SUM(Q734:Q734)</f>
        <v>36</v>
      </c>
      <c r="R735" s="24">
        <f>SUM(R734:R734)</f>
        <v>0</v>
      </c>
      <c r="S735" s="23"/>
      <c r="T735" s="24">
        <f t="shared" ref="T735:AB735" si="148">SUM(T734:T734)</f>
        <v>0</v>
      </c>
      <c r="U735" s="24">
        <f t="shared" si="148"/>
        <v>0</v>
      </c>
      <c r="V735" s="24">
        <f t="shared" si="148"/>
        <v>0</v>
      </c>
      <c r="W735" s="24">
        <f t="shared" si="148"/>
        <v>216</v>
      </c>
      <c r="X735" s="24">
        <f t="shared" si="148"/>
        <v>216</v>
      </c>
      <c r="Y735" s="24">
        <f t="shared" si="148"/>
        <v>0</v>
      </c>
      <c r="Z735" s="24">
        <f t="shared" si="148"/>
        <v>0</v>
      </c>
      <c r="AA735" s="24">
        <f t="shared" si="148"/>
        <v>0</v>
      </c>
      <c r="AB735" s="24">
        <f t="shared" si="148"/>
        <v>0</v>
      </c>
      <c r="AC735" s="23"/>
      <c r="AD735" s="23"/>
      <c r="AE735" s="25"/>
    </row>
    <row r="737" spans="1:31" x14ac:dyDescent="0.25">
      <c r="A737" s="6">
        <v>3800005960</v>
      </c>
      <c r="B737" s="9" t="s">
        <v>91</v>
      </c>
      <c r="C737" s="9" t="s">
        <v>773</v>
      </c>
      <c r="D737" s="10">
        <v>45170</v>
      </c>
      <c r="E737" s="10">
        <v>44805</v>
      </c>
      <c r="F737" s="9" t="s">
        <v>774</v>
      </c>
      <c r="G737" s="9"/>
      <c r="H737" s="9" t="s">
        <v>507</v>
      </c>
      <c r="I737" s="10"/>
      <c r="J737" s="9"/>
      <c r="K737" s="9"/>
      <c r="L737" s="11">
        <v>-182.4</v>
      </c>
      <c r="M737" s="11">
        <v>0</v>
      </c>
      <c r="N737" s="11">
        <v>-182.4</v>
      </c>
      <c r="O737" s="11">
        <v>-182.4</v>
      </c>
      <c r="P737" s="9"/>
      <c r="Q737" s="11">
        <v>0</v>
      </c>
      <c r="R737" s="11">
        <v>0</v>
      </c>
      <c r="S737" s="11">
        <v>0</v>
      </c>
      <c r="T737" s="11">
        <v>0</v>
      </c>
      <c r="U737" s="11">
        <v>0</v>
      </c>
      <c r="V737" s="11"/>
      <c r="W737" s="11">
        <v>-182.4</v>
      </c>
      <c r="X737" s="11"/>
      <c r="Y737" s="11"/>
      <c r="Z737" s="11"/>
      <c r="AA737" s="11"/>
      <c r="AB737" s="11">
        <v>-182.4</v>
      </c>
      <c r="AC737" s="10">
        <v>44818</v>
      </c>
      <c r="AD737" s="9" t="s">
        <v>37</v>
      </c>
      <c r="AE737" s="15"/>
    </row>
    <row r="738" spans="1:31" x14ac:dyDescent="0.25">
      <c r="A738" s="7">
        <v>3800007856</v>
      </c>
      <c r="B738" t="s">
        <v>31</v>
      </c>
      <c r="C738" t="s">
        <v>773</v>
      </c>
      <c r="D738" s="4">
        <v>45322</v>
      </c>
      <c r="E738" s="4">
        <v>45351</v>
      </c>
      <c r="F738" t="s">
        <v>775</v>
      </c>
      <c r="H738" t="s">
        <v>42</v>
      </c>
      <c r="I738" s="4"/>
      <c r="L738" s="5">
        <v>222.23</v>
      </c>
      <c r="M738" s="5">
        <v>0</v>
      </c>
      <c r="N738" s="5">
        <v>222.23</v>
      </c>
      <c r="O738" s="5">
        <v>185.19</v>
      </c>
      <c r="P738" t="s">
        <v>36</v>
      </c>
      <c r="Q738" s="5">
        <v>37.04</v>
      </c>
      <c r="R738" s="5">
        <v>0</v>
      </c>
      <c r="S738" s="5">
        <v>0</v>
      </c>
      <c r="T738" s="5">
        <v>0</v>
      </c>
      <c r="U738" s="5">
        <v>0</v>
      </c>
      <c r="V738" s="5"/>
      <c r="W738" s="5">
        <v>222.23</v>
      </c>
      <c r="X738" s="5">
        <v>222.23</v>
      </c>
      <c r="Y738" s="5"/>
      <c r="Z738" s="5"/>
      <c r="AA738" s="5"/>
      <c r="AB738" s="5"/>
      <c r="AC738" s="4">
        <v>45369</v>
      </c>
      <c r="AD738" t="s">
        <v>37</v>
      </c>
      <c r="AE738" s="16"/>
    </row>
    <row r="739" spans="1:31" x14ac:dyDescent="0.25">
      <c r="A739" s="8">
        <v>3800009455</v>
      </c>
      <c r="B739" s="12" t="s">
        <v>31</v>
      </c>
      <c r="C739" s="12" t="s">
        <v>773</v>
      </c>
      <c r="D739" s="13">
        <v>45351</v>
      </c>
      <c r="E739" s="13">
        <v>45380</v>
      </c>
      <c r="F739" s="12" t="s">
        <v>776</v>
      </c>
      <c r="G739" s="12"/>
      <c r="H739" s="12" t="s">
        <v>50</v>
      </c>
      <c r="I739" s="13"/>
      <c r="J739" s="12"/>
      <c r="K739" s="12"/>
      <c r="L739" s="14">
        <v>3116.93</v>
      </c>
      <c r="M739" s="14">
        <v>0</v>
      </c>
      <c r="N739" s="14">
        <v>3116.93</v>
      </c>
      <c r="O739" s="14">
        <v>2597.44</v>
      </c>
      <c r="P739" s="12" t="s">
        <v>36</v>
      </c>
      <c r="Q739" s="14">
        <v>519.49</v>
      </c>
      <c r="R739" s="14">
        <v>0</v>
      </c>
      <c r="S739" s="14">
        <v>0</v>
      </c>
      <c r="T739" s="14">
        <v>0</v>
      </c>
      <c r="U739" s="14">
        <v>0</v>
      </c>
      <c r="V739" s="14">
        <v>3116.93</v>
      </c>
      <c r="W739" s="14"/>
      <c r="X739" s="14"/>
      <c r="Y739" s="14"/>
      <c r="Z739" s="14"/>
      <c r="AA739" s="14"/>
      <c r="AB739" s="14"/>
      <c r="AC739" s="13"/>
      <c r="AD739" s="12"/>
      <c r="AE739" s="17"/>
    </row>
    <row r="740" spans="1:31" x14ac:dyDescent="0.25">
      <c r="A740" s="22" t="s">
        <v>773</v>
      </c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4">
        <f>SUM(L737:L739)</f>
        <v>3156.7599999999998</v>
      </c>
      <c r="M740" s="24">
        <f>SUM(M737:M739)</f>
        <v>0</v>
      </c>
      <c r="N740" s="24">
        <f>SUM(N737:N739)</f>
        <v>3156.7599999999998</v>
      </c>
      <c r="O740" s="24">
        <f>SUM(O737:O739)</f>
        <v>2600.23</v>
      </c>
      <c r="P740" s="23"/>
      <c r="Q740" s="24">
        <f>SUM(Q737:Q739)</f>
        <v>556.53</v>
      </c>
      <c r="R740" s="24">
        <f>SUM(R737:R739)</f>
        <v>0</v>
      </c>
      <c r="S740" s="23"/>
      <c r="T740" s="24">
        <f t="shared" ref="T740:AB740" si="149">SUM(T737:T739)</f>
        <v>0</v>
      </c>
      <c r="U740" s="24">
        <f t="shared" si="149"/>
        <v>0</v>
      </c>
      <c r="V740" s="24">
        <f t="shared" si="149"/>
        <v>3116.93</v>
      </c>
      <c r="W740" s="24">
        <f t="shared" si="149"/>
        <v>39.829999999999984</v>
      </c>
      <c r="X740" s="24">
        <f t="shared" si="149"/>
        <v>222.23</v>
      </c>
      <c r="Y740" s="24">
        <f t="shared" si="149"/>
        <v>0</v>
      </c>
      <c r="Z740" s="24">
        <f t="shared" si="149"/>
        <v>0</v>
      </c>
      <c r="AA740" s="24">
        <f t="shared" si="149"/>
        <v>0</v>
      </c>
      <c r="AB740" s="24">
        <f t="shared" si="149"/>
        <v>-182.4</v>
      </c>
      <c r="AC740" s="23"/>
      <c r="AD740" s="23"/>
      <c r="AE740" s="25"/>
    </row>
    <row r="742" spans="1:31" x14ac:dyDescent="0.25">
      <c r="A742" s="6">
        <v>3800006978</v>
      </c>
      <c r="B742" s="9" t="s">
        <v>31</v>
      </c>
      <c r="C742" s="9" t="s">
        <v>777</v>
      </c>
      <c r="D742" s="10">
        <v>45306</v>
      </c>
      <c r="E742" s="10">
        <v>45337</v>
      </c>
      <c r="F742" s="9" t="s">
        <v>778</v>
      </c>
      <c r="G742" s="9"/>
      <c r="H742" s="9" t="s">
        <v>34</v>
      </c>
      <c r="I742" s="10">
        <v>45365</v>
      </c>
      <c r="J742" s="9" t="s">
        <v>188</v>
      </c>
      <c r="K742" s="9"/>
      <c r="L742" s="11">
        <v>156</v>
      </c>
      <c r="M742" s="11">
        <v>0</v>
      </c>
      <c r="N742" s="11">
        <v>156</v>
      </c>
      <c r="O742" s="11">
        <v>130</v>
      </c>
      <c r="P742" s="9" t="s">
        <v>36</v>
      </c>
      <c r="Q742" s="11">
        <v>26</v>
      </c>
      <c r="R742" s="11">
        <v>0</v>
      </c>
      <c r="S742" s="11">
        <v>0</v>
      </c>
      <c r="T742" s="11">
        <v>0</v>
      </c>
      <c r="U742" s="11">
        <v>0</v>
      </c>
      <c r="V742" s="11"/>
      <c r="W742" s="11">
        <v>156</v>
      </c>
      <c r="X742" s="11"/>
      <c r="Y742" s="11">
        <v>156</v>
      </c>
      <c r="Z742" s="11"/>
      <c r="AA742" s="11"/>
      <c r="AB742" s="11"/>
      <c r="AC742" s="10">
        <v>45338</v>
      </c>
      <c r="AD742" s="9" t="s">
        <v>37</v>
      </c>
      <c r="AE742" s="15"/>
    </row>
    <row r="743" spans="1:31" x14ac:dyDescent="0.25">
      <c r="A743" s="7">
        <v>3800007855</v>
      </c>
      <c r="B743" t="s">
        <v>31</v>
      </c>
      <c r="C743" t="s">
        <v>777</v>
      </c>
      <c r="D743" s="4">
        <v>45322</v>
      </c>
      <c r="E743" s="4">
        <v>45351</v>
      </c>
      <c r="F743" t="s">
        <v>779</v>
      </c>
      <c r="H743" t="s">
        <v>42</v>
      </c>
      <c r="I743" s="4">
        <v>45376</v>
      </c>
      <c r="J743" t="s">
        <v>55</v>
      </c>
      <c r="L743" s="5">
        <v>180</v>
      </c>
      <c r="M743" s="5">
        <v>0</v>
      </c>
      <c r="N743" s="5">
        <v>180</v>
      </c>
      <c r="O743" s="5">
        <v>150</v>
      </c>
      <c r="P743" t="s">
        <v>36</v>
      </c>
      <c r="Q743" s="5">
        <v>30</v>
      </c>
      <c r="R743" s="5">
        <v>0</v>
      </c>
      <c r="S743" s="5">
        <v>0</v>
      </c>
      <c r="T743" s="5">
        <v>0</v>
      </c>
      <c r="U743" s="5">
        <v>0</v>
      </c>
      <c r="V743" s="5"/>
      <c r="W743" s="5">
        <v>180</v>
      </c>
      <c r="X743" s="5">
        <v>180</v>
      </c>
      <c r="Y743" s="5"/>
      <c r="Z743" s="5"/>
      <c r="AA743" s="5"/>
      <c r="AB743" s="5"/>
      <c r="AC743" s="4">
        <v>45369</v>
      </c>
      <c r="AD743" t="s">
        <v>37</v>
      </c>
      <c r="AE743" s="16"/>
    </row>
    <row r="744" spans="1:31" x14ac:dyDescent="0.25">
      <c r="A744" s="7">
        <v>3800008471</v>
      </c>
      <c r="B744" t="s">
        <v>31</v>
      </c>
      <c r="C744" t="s">
        <v>777</v>
      </c>
      <c r="D744" s="4">
        <v>45337</v>
      </c>
      <c r="E744" s="4">
        <v>45366</v>
      </c>
      <c r="F744" t="s">
        <v>780</v>
      </c>
      <c r="H744" t="s">
        <v>45</v>
      </c>
      <c r="I744" s="4"/>
      <c r="L744" s="5">
        <v>129.6</v>
      </c>
      <c r="M744" s="5">
        <v>0</v>
      </c>
      <c r="N744" s="5">
        <v>129.6</v>
      </c>
      <c r="O744" s="5">
        <v>108</v>
      </c>
      <c r="P744" t="s">
        <v>36</v>
      </c>
      <c r="Q744" s="5">
        <v>21.6</v>
      </c>
      <c r="R744" s="5">
        <v>0</v>
      </c>
      <c r="S744" s="5">
        <v>0</v>
      </c>
      <c r="T744" s="5">
        <v>0</v>
      </c>
      <c r="U744" s="5">
        <v>0</v>
      </c>
      <c r="V744" s="5"/>
      <c r="W744" s="5">
        <v>129.6</v>
      </c>
      <c r="X744" s="5">
        <v>129.6</v>
      </c>
      <c r="Y744" s="5"/>
      <c r="Z744" s="5"/>
      <c r="AA744" s="5"/>
      <c r="AB744" s="5"/>
      <c r="AC744" s="4">
        <v>45369</v>
      </c>
      <c r="AD744" t="s">
        <v>37</v>
      </c>
      <c r="AE744" s="16"/>
    </row>
    <row r="745" spans="1:31" x14ac:dyDescent="0.25">
      <c r="A745" s="8">
        <v>3800008895</v>
      </c>
      <c r="B745" s="12" t="s">
        <v>31</v>
      </c>
      <c r="C745" s="12" t="s">
        <v>777</v>
      </c>
      <c r="D745" s="13">
        <v>45351</v>
      </c>
      <c r="E745" s="13">
        <v>45380</v>
      </c>
      <c r="F745" s="12" t="s">
        <v>781</v>
      </c>
      <c r="G745" s="12"/>
      <c r="H745" s="12" t="s">
        <v>50</v>
      </c>
      <c r="I745" s="13"/>
      <c r="J745" s="12"/>
      <c r="K745" s="12"/>
      <c r="L745" s="14">
        <v>235.94</v>
      </c>
      <c r="M745" s="14">
        <v>0</v>
      </c>
      <c r="N745" s="14">
        <v>235.94</v>
      </c>
      <c r="O745" s="14">
        <v>196.62</v>
      </c>
      <c r="P745" s="12" t="s">
        <v>36</v>
      </c>
      <c r="Q745" s="14">
        <v>39.32</v>
      </c>
      <c r="R745" s="14">
        <v>0</v>
      </c>
      <c r="S745" s="14">
        <v>0</v>
      </c>
      <c r="T745" s="14">
        <v>0</v>
      </c>
      <c r="U745" s="14">
        <v>0</v>
      </c>
      <c r="V745" s="14">
        <v>235.94</v>
      </c>
      <c r="W745" s="14"/>
      <c r="X745" s="14"/>
      <c r="Y745" s="14"/>
      <c r="Z745" s="14"/>
      <c r="AA745" s="14"/>
      <c r="AB745" s="14"/>
      <c r="AC745" s="13"/>
      <c r="AD745" s="12"/>
      <c r="AE745" s="17"/>
    </row>
    <row r="746" spans="1:31" x14ac:dyDescent="0.25">
      <c r="A746" s="22" t="s">
        <v>777</v>
      </c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4">
        <f>SUM(L742:L745)</f>
        <v>701.54</v>
      </c>
      <c r="M746" s="24">
        <f>SUM(M742:M745)</f>
        <v>0</v>
      </c>
      <c r="N746" s="24">
        <f>SUM(N742:N745)</f>
        <v>701.54</v>
      </c>
      <c r="O746" s="24">
        <f>SUM(O742:O745)</f>
        <v>584.62</v>
      </c>
      <c r="P746" s="23"/>
      <c r="Q746" s="24">
        <f>SUM(Q742:Q745)</f>
        <v>116.91999999999999</v>
      </c>
      <c r="R746" s="24">
        <f>SUM(R742:R745)</f>
        <v>0</v>
      </c>
      <c r="S746" s="23"/>
      <c r="T746" s="24">
        <f t="shared" ref="T746:AB746" si="150">SUM(T742:T745)</f>
        <v>0</v>
      </c>
      <c r="U746" s="24">
        <f t="shared" si="150"/>
        <v>0</v>
      </c>
      <c r="V746" s="24">
        <f t="shared" si="150"/>
        <v>235.94</v>
      </c>
      <c r="W746" s="24">
        <f t="shared" si="150"/>
        <v>465.6</v>
      </c>
      <c r="X746" s="24">
        <f t="shared" si="150"/>
        <v>309.60000000000002</v>
      </c>
      <c r="Y746" s="24">
        <f t="shared" si="150"/>
        <v>156</v>
      </c>
      <c r="Z746" s="24">
        <f t="shared" si="150"/>
        <v>0</v>
      </c>
      <c r="AA746" s="24">
        <f t="shared" si="150"/>
        <v>0</v>
      </c>
      <c r="AB746" s="24">
        <f t="shared" si="150"/>
        <v>0</v>
      </c>
      <c r="AC746" s="23"/>
      <c r="AD746" s="23"/>
      <c r="AE746" s="25"/>
    </row>
    <row r="748" spans="1:31" x14ac:dyDescent="0.25">
      <c r="A748" s="6">
        <v>3800007861</v>
      </c>
      <c r="B748" s="9" t="s">
        <v>31</v>
      </c>
      <c r="C748" s="9" t="s">
        <v>782</v>
      </c>
      <c r="D748" s="10">
        <v>45322</v>
      </c>
      <c r="E748" s="10">
        <v>45351</v>
      </c>
      <c r="F748" s="9" t="s">
        <v>783</v>
      </c>
      <c r="G748" s="9"/>
      <c r="H748" s="9" t="s">
        <v>42</v>
      </c>
      <c r="I748" s="10">
        <v>45352</v>
      </c>
      <c r="J748" s="9" t="s">
        <v>35</v>
      </c>
      <c r="K748" s="9"/>
      <c r="L748" s="11">
        <v>192</v>
      </c>
      <c r="M748" s="11">
        <v>0</v>
      </c>
      <c r="N748" s="11">
        <v>192</v>
      </c>
      <c r="O748" s="11">
        <v>192</v>
      </c>
      <c r="P748" s="9" t="s">
        <v>36</v>
      </c>
      <c r="Q748" s="11">
        <v>0</v>
      </c>
      <c r="R748" s="11">
        <v>0</v>
      </c>
      <c r="S748" s="11">
        <v>0</v>
      </c>
      <c r="T748" s="11">
        <v>0</v>
      </c>
      <c r="U748" s="11">
        <v>0</v>
      </c>
      <c r="V748" s="11"/>
      <c r="W748" s="11">
        <v>192</v>
      </c>
      <c r="X748" s="11">
        <v>192</v>
      </c>
      <c r="Y748" s="11"/>
      <c r="Z748" s="11"/>
      <c r="AA748" s="11"/>
      <c r="AB748" s="11"/>
      <c r="AC748" s="10">
        <v>45351</v>
      </c>
      <c r="AD748" s="9" t="s">
        <v>37</v>
      </c>
      <c r="AE748" s="15"/>
    </row>
    <row r="749" spans="1:31" x14ac:dyDescent="0.25">
      <c r="A749" s="8">
        <v>3800008769</v>
      </c>
      <c r="B749" s="12" t="s">
        <v>155</v>
      </c>
      <c r="C749" s="12" t="s">
        <v>782</v>
      </c>
      <c r="D749" s="13">
        <v>45351</v>
      </c>
      <c r="E749" s="13">
        <v>45351</v>
      </c>
      <c r="F749" s="12" t="s">
        <v>783</v>
      </c>
      <c r="G749" s="12"/>
      <c r="H749" s="12" t="s">
        <v>42</v>
      </c>
      <c r="I749" s="13">
        <v>45352</v>
      </c>
      <c r="J749" s="12" t="s">
        <v>35</v>
      </c>
      <c r="K749" s="12"/>
      <c r="L749" s="14">
        <v>0</v>
      </c>
      <c r="M749" s="14">
        <v>192</v>
      </c>
      <c r="N749" s="14">
        <v>-192</v>
      </c>
      <c r="O749" s="14">
        <v>-192</v>
      </c>
      <c r="P749" s="12"/>
      <c r="Q749" s="14">
        <v>0</v>
      </c>
      <c r="R749" s="14">
        <v>0</v>
      </c>
      <c r="S749" s="14">
        <v>0</v>
      </c>
      <c r="T749" s="14">
        <v>0</v>
      </c>
      <c r="U749" s="14">
        <v>0</v>
      </c>
      <c r="V749" s="14">
        <v>-192</v>
      </c>
      <c r="W749" s="14"/>
      <c r="X749" s="14"/>
      <c r="Y749" s="14"/>
      <c r="Z749" s="14"/>
      <c r="AA749" s="14"/>
      <c r="AB749" s="14"/>
      <c r="AC749" s="13">
        <v>45351</v>
      </c>
      <c r="AD749" s="12" t="s">
        <v>37</v>
      </c>
      <c r="AE749" s="17"/>
    </row>
    <row r="750" spans="1:31" x14ac:dyDescent="0.25">
      <c r="A750" s="22" t="s">
        <v>782</v>
      </c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4">
        <f>SUM(L748:L749)</f>
        <v>192</v>
      </c>
      <c r="M750" s="24">
        <f>SUM(M748:M749)</f>
        <v>192</v>
      </c>
      <c r="N750" s="24">
        <f>SUM(N748:N749)</f>
        <v>0</v>
      </c>
      <c r="O750" s="24">
        <f>SUM(O748:O749)</f>
        <v>0</v>
      </c>
      <c r="P750" s="23"/>
      <c r="Q750" s="24">
        <f>SUM(Q748:Q749)</f>
        <v>0</v>
      </c>
      <c r="R750" s="24">
        <f>SUM(R748:R749)</f>
        <v>0</v>
      </c>
      <c r="S750" s="23"/>
      <c r="T750" s="24">
        <f t="shared" ref="T750:AB750" si="151">SUM(T748:T749)</f>
        <v>0</v>
      </c>
      <c r="U750" s="24">
        <f t="shared" si="151"/>
        <v>0</v>
      </c>
      <c r="V750" s="24">
        <f t="shared" si="151"/>
        <v>-192</v>
      </c>
      <c r="W750" s="24">
        <f t="shared" si="151"/>
        <v>192</v>
      </c>
      <c r="X750" s="24">
        <f t="shared" si="151"/>
        <v>192</v>
      </c>
      <c r="Y750" s="24">
        <f t="shared" si="151"/>
        <v>0</v>
      </c>
      <c r="Z750" s="24">
        <f t="shared" si="151"/>
        <v>0</v>
      </c>
      <c r="AA750" s="24">
        <f t="shared" si="151"/>
        <v>0</v>
      </c>
      <c r="AB750" s="24">
        <f t="shared" si="151"/>
        <v>0</v>
      </c>
      <c r="AC750" s="23"/>
      <c r="AD750" s="23"/>
      <c r="AE750" s="25"/>
    </row>
    <row r="752" spans="1:31" x14ac:dyDescent="0.25">
      <c r="A752" s="18">
        <v>3800007858</v>
      </c>
      <c r="B752" s="19" t="s">
        <v>31</v>
      </c>
      <c r="C752" s="19" t="s">
        <v>784</v>
      </c>
      <c r="D752" s="26">
        <v>45322</v>
      </c>
      <c r="E752" s="26">
        <v>45351</v>
      </c>
      <c r="F752" s="19" t="s">
        <v>785</v>
      </c>
      <c r="G752" s="19"/>
      <c r="H752" s="19" t="s">
        <v>42</v>
      </c>
      <c r="I752" s="26"/>
      <c r="J752" s="19"/>
      <c r="K752" s="19"/>
      <c r="L752" s="20">
        <v>216</v>
      </c>
      <c r="M752" s="20">
        <v>0</v>
      </c>
      <c r="N752" s="20">
        <v>216</v>
      </c>
      <c r="O752" s="20">
        <v>180</v>
      </c>
      <c r="P752" s="19" t="s">
        <v>36</v>
      </c>
      <c r="Q752" s="20">
        <v>36</v>
      </c>
      <c r="R752" s="20">
        <v>0</v>
      </c>
      <c r="S752" s="20">
        <v>0</v>
      </c>
      <c r="T752" s="20">
        <v>0</v>
      </c>
      <c r="U752" s="20">
        <v>0</v>
      </c>
      <c r="V752" s="20"/>
      <c r="W752" s="20">
        <v>216</v>
      </c>
      <c r="X752" s="20">
        <v>216</v>
      </c>
      <c r="Y752" s="20"/>
      <c r="Z752" s="20"/>
      <c r="AA752" s="20"/>
      <c r="AB752" s="20"/>
      <c r="AC752" s="26">
        <v>45369</v>
      </c>
      <c r="AD752" s="19" t="s">
        <v>37</v>
      </c>
      <c r="AE752" s="21"/>
    </row>
    <row r="753" spans="1:31" x14ac:dyDescent="0.25">
      <c r="A753" s="22" t="s">
        <v>784</v>
      </c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4">
        <f>SUM(L752:L752)</f>
        <v>216</v>
      </c>
      <c r="M753" s="24">
        <f>SUM(M752:M752)</f>
        <v>0</v>
      </c>
      <c r="N753" s="24">
        <f>SUM(N752:N752)</f>
        <v>216</v>
      </c>
      <c r="O753" s="24">
        <f>SUM(O752:O752)</f>
        <v>180</v>
      </c>
      <c r="P753" s="23"/>
      <c r="Q753" s="24">
        <f>SUM(Q752:Q752)</f>
        <v>36</v>
      </c>
      <c r="R753" s="24">
        <f>SUM(R752:R752)</f>
        <v>0</v>
      </c>
      <c r="S753" s="23"/>
      <c r="T753" s="24">
        <f t="shared" ref="T753:AB753" si="152">SUM(T752:T752)</f>
        <v>0</v>
      </c>
      <c r="U753" s="24">
        <f t="shared" si="152"/>
        <v>0</v>
      </c>
      <c r="V753" s="24">
        <f t="shared" si="152"/>
        <v>0</v>
      </c>
      <c r="W753" s="24">
        <f t="shared" si="152"/>
        <v>216</v>
      </c>
      <c r="X753" s="24">
        <f t="shared" si="152"/>
        <v>216</v>
      </c>
      <c r="Y753" s="24">
        <f t="shared" si="152"/>
        <v>0</v>
      </c>
      <c r="Z753" s="24">
        <f t="shared" si="152"/>
        <v>0</v>
      </c>
      <c r="AA753" s="24">
        <f t="shared" si="152"/>
        <v>0</v>
      </c>
      <c r="AB753" s="24">
        <f t="shared" si="152"/>
        <v>0</v>
      </c>
      <c r="AC753" s="23"/>
      <c r="AD753" s="23"/>
      <c r="AE753" s="25"/>
    </row>
    <row r="755" spans="1:31" x14ac:dyDescent="0.25">
      <c r="A755" s="6">
        <v>3800004870</v>
      </c>
      <c r="B755" s="9" t="s">
        <v>31</v>
      </c>
      <c r="C755" s="9" t="s">
        <v>786</v>
      </c>
      <c r="D755" s="10">
        <v>45275</v>
      </c>
      <c r="E755" s="10">
        <v>45306</v>
      </c>
      <c r="F755" s="9" t="s">
        <v>787</v>
      </c>
      <c r="G755" s="9"/>
      <c r="H755" s="9" t="s">
        <v>121</v>
      </c>
      <c r="I755" s="10"/>
      <c r="J755" s="9"/>
      <c r="K755" s="9"/>
      <c r="L755" s="11">
        <v>240</v>
      </c>
      <c r="M755" s="11">
        <v>0</v>
      </c>
      <c r="N755" s="11">
        <v>240</v>
      </c>
      <c r="O755" s="11">
        <v>200</v>
      </c>
      <c r="P755" s="9" t="s">
        <v>36</v>
      </c>
      <c r="Q755" s="11">
        <v>40</v>
      </c>
      <c r="R755" s="11">
        <v>0</v>
      </c>
      <c r="S755" s="11">
        <v>0</v>
      </c>
      <c r="T755" s="11">
        <v>0</v>
      </c>
      <c r="U755" s="11">
        <v>0</v>
      </c>
      <c r="V755" s="11"/>
      <c r="W755" s="11">
        <v>240</v>
      </c>
      <c r="X755" s="11"/>
      <c r="Y755" s="11"/>
      <c r="Z755" s="11">
        <v>240</v>
      </c>
      <c r="AA755" s="11"/>
      <c r="AB755" s="11"/>
      <c r="AC755" s="10">
        <v>45338</v>
      </c>
      <c r="AD755" s="9" t="s">
        <v>37</v>
      </c>
      <c r="AE755" s="15"/>
    </row>
    <row r="756" spans="1:31" x14ac:dyDescent="0.25">
      <c r="A756" s="8">
        <v>3800007834</v>
      </c>
      <c r="B756" s="12" t="s">
        <v>31</v>
      </c>
      <c r="C756" s="12" t="s">
        <v>786</v>
      </c>
      <c r="D756" s="13">
        <v>45322</v>
      </c>
      <c r="E756" s="13">
        <v>45351</v>
      </c>
      <c r="F756" s="12" t="s">
        <v>788</v>
      </c>
      <c r="G756" s="12"/>
      <c r="H756" s="12" t="s">
        <v>42</v>
      </c>
      <c r="I756" s="13"/>
      <c r="J756" s="12"/>
      <c r="K756" s="12"/>
      <c r="L756" s="14">
        <v>240</v>
      </c>
      <c r="M756" s="14">
        <v>0</v>
      </c>
      <c r="N756" s="14">
        <v>240</v>
      </c>
      <c r="O756" s="14">
        <v>200</v>
      </c>
      <c r="P756" s="12" t="s">
        <v>36</v>
      </c>
      <c r="Q756" s="14">
        <v>40</v>
      </c>
      <c r="R756" s="14">
        <v>0</v>
      </c>
      <c r="S756" s="14">
        <v>0</v>
      </c>
      <c r="T756" s="14">
        <v>0</v>
      </c>
      <c r="U756" s="14">
        <v>0</v>
      </c>
      <c r="V756" s="14"/>
      <c r="W756" s="14">
        <v>240</v>
      </c>
      <c r="X756" s="14">
        <v>240</v>
      </c>
      <c r="Y756" s="14"/>
      <c r="Z756" s="14"/>
      <c r="AA756" s="14"/>
      <c r="AB756" s="14"/>
      <c r="AC756" s="13"/>
      <c r="AD756" s="12"/>
      <c r="AE756" s="17"/>
    </row>
    <row r="757" spans="1:31" x14ac:dyDescent="0.25">
      <c r="A757" s="22" t="s">
        <v>786</v>
      </c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4">
        <f>SUM(L755:L756)</f>
        <v>480</v>
      </c>
      <c r="M757" s="24">
        <f>SUM(M755:M756)</f>
        <v>0</v>
      </c>
      <c r="N757" s="24">
        <f>SUM(N755:N756)</f>
        <v>480</v>
      </c>
      <c r="O757" s="24">
        <f>SUM(O755:O756)</f>
        <v>400</v>
      </c>
      <c r="P757" s="23"/>
      <c r="Q757" s="24">
        <f>SUM(Q755:Q756)</f>
        <v>80</v>
      </c>
      <c r="R757" s="24">
        <f>SUM(R755:R756)</f>
        <v>0</v>
      </c>
      <c r="S757" s="23"/>
      <c r="T757" s="24">
        <f t="shared" ref="T757:AB757" si="153">SUM(T755:T756)</f>
        <v>0</v>
      </c>
      <c r="U757" s="24">
        <f t="shared" si="153"/>
        <v>0</v>
      </c>
      <c r="V757" s="24">
        <f t="shared" si="153"/>
        <v>0</v>
      </c>
      <c r="W757" s="24">
        <f t="shared" si="153"/>
        <v>480</v>
      </c>
      <c r="X757" s="24">
        <f t="shared" si="153"/>
        <v>240</v>
      </c>
      <c r="Y757" s="24">
        <f t="shared" si="153"/>
        <v>0</v>
      </c>
      <c r="Z757" s="24">
        <f t="shared" si="153"/>
        <v>240</v>
      </c>
      <c r="AA757" s="24">
        <f t="shared" si="153"/>
        <v>0</v>
      </c>
      <c r="AB757" s="24">
        <f t="shared" si="153"/>
        <v>0</v>
      </c>
      <c r="AC757" s="23"/>
      <c r="AD757" s="23"/>
      <c r="AE757" s="25"/>
    </row>
    <row r="759" spans="1:31" x14ac:dyDescent="0.25">
      <c r="A759" s="6">
        <v>3800008007</v>
      </c>
      <c r="B759" s="9" t="s">
        <v>31</v>
      </c>
      <c r="C759" s="9" t="s">
        <v>789</v>
      </c>
      <c r="D759" s="10">
        <v>45322</v>
      </c>
      <c r="E759" s="10">
        <v>45351</v>
      </c>
      <c r="F759" s="9" t="s">
        <v>790</v>
      </c>
      <c r="G759" s="9"/>
      <c r="H759" s="9" t="s">
        <v>42</v>
      </c>
      <c r="I759" s="10">
        <v>45352</v>
      </c>
      <c r="J759" s="9" t="s">
        <v>188</v>
      </c>
      <c r="K759" s="9"/>
      <c r="L759" s="11">
        <v>5087.25</v>
      </c>
      <c r="M759" s="11">
        <v>0</v>
      </c>
      <c r="N759" s="11">
        <v>5087.25</v>
      </c>
      <c r="O759" s="11">
        <v>5087.25</v>
      </c>
      <c r="P759" s="9" t="s">
        <v>36</v>
      </c>
      <c r="Q759" s="11">
        <v>0</v>
      </c>
      <c r="R759" s="11">
        <v>0</v>
      </c>
      <c r="S759" s="11">
        <v>0</v>
      </c>
      <c r="T759" s="11">
        <v>0</v>
      </c>
      <c r="U759" s="11">
        <v>0</v>
      </c>
      <c r="V759" s="11"/>
      <c r="W759" s="11">
        <v>5087.25</v>
      </c>
      <c r="X759" s="11">
        <v>5087.25</v>
      </c>
      <c r="Y759" s="11"/>
      <c r="Z759" s="11"/>
      <c r="AA759" s="11"/>
      <c r="AB759" s="11"/>
      <c r="AC759" s="10">
        <v>45351</v>
      </c>
      <c r="AD759" s="9" t="s">
        <v>37</v>
      </c>
      <c r="AE759" s="15"/>
    </row>
    <row r="760" spans="1:31" x14ac:dyDescent="0.25">
      <c r="A760" s="7">
        <v>3800008808</v>
      </c>
      <c r="B760" t="s">
        <v>155</v>
      </c>
      <c r="C760" t="s">
        <v>789</v>
      </c>
      <c r="D760" s="4">
        <v>45351</v>
      </c>
      <c r="E760" s="4">
        <v>45351</v>
      </c>
      <c r="F760" t="s">
        <v>790</v>
      </c>
      <c r="H760" t="s">
        <v>42</v>
      </c>
      <c r="I760" s="4">
        <v>45352</v>
      </c>
      <c r="J760" t="s">
        <v>188</v>
      </c>
      <c r="L760" s="5">
        <v>0</v>
      </c>
      <c r="M760" s="5">
        <v>5087.25</v>
      </c>
      <c r="N760" s="5">
        <v>-5087.25</v>
      </c>
      <c r="O760" s="5">
        <v>-5087.25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-5087.25</v>
      </c>
      <c r="W760" s="5"/>
      <c r="X760" s="5"/>
      <c r="Y760" s="5"/>
      <c r="Z760" s="5"/>
      <c r="AA760" s="5"/>
      <c r="AB760" s="5"/>
      <c r="AC760" s="4">
        <v>45351</v>
      </c>
      <c r="AD760" t="s">
        <v>37</v>
      </c>
      <c r="AE760" s="16"/>
    </row>
    <row r="761" spans="1:31" x14ac:dyDescent="0.25">
      <c r="A761" s="8">
        <v>3800009456</v>
      </c>
      <c r="B761" s="12" t="s">
        <v>31</v>
      </c>
      <c r="C761" s="12" t="s">
        <v>789</v>
      </c>
      <c r="D761" s="13">
        <v>45351</v>
      </c>
      <c r="E761" s="13">
        <v>45380</v>
      </c>
      <c r="F761" s="12" t="s">
        <v>791</v>
      </c>
      <c r="G761" s="12"/>
      <c r="H761" s="12" t="s">
        <v>50</v>
      </c>
      <c r="I761" s="13"/>
      <c r="J761" s="12"/>
      <c r="K761" s="12"/>
      <c r="L761" s="14">
        <v>1566.63</v>
      </c>
      <c r="M761" s="14">
        <v>0</v>
      </c>
      <c r="N761" s="14">
        <v>1566.63</v>
      </c>
      <c r="O761" s="14">
        <v>1305.53</v>
      </c>
      <c r="P761" s="12" t="s">
        <v>36</v>
      </c>
      <c r="Q761" s="14">
        <v>261.10000000000002</v>
      </c>
      <c r="R761" s="14">
        <v>0</v>
      </c>
      <c r="S761" s="14">
        <v>0</v>
      </c>
      <c r="T761" s="14">
        <v>0</v>
      </c>
      <c r="U761" s="14">
        <v>0</v>
      </c>
      <c r="V761" s="14">
        <v>1566.63</v>
      </c>
      <c r="W761" s="14"/>
      <c r="X761" s="14"/>
      <c r="Y761" s="14"/>
      <c r="Z761" s="14"/>
      <c r="AA761" s="14"/>
      <c r="AB761" s="14"/>
      <c r="AC761" s="13"/>
      <c r="AD761" s="12"/>
      <c r="AE761" s="17"/>
    </row>
    <row r="762" spans="1:31" x14ac:dyDescent="0.25">
      <c r="A762" s="22" t="s">
        <v>789</v>
      </c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4">
        <f>SUM(L759:L761)</f>
        <v>6653.88</v>
      </c>
      <c r="M762" s="24">
        <f>SUM(M759:M761)</f>
        <v>5087.25</v>
      </c>
      <c r="N762" s="24">
        <f>SUM(N759:N761)</f>
        <v>1566.63</v>
      </c>
      <c r="O762" s="24">
        <f>SUM(O759:O761)</f>
        <v>1305.53</v>
      </c>
      <c r="P762" s="23"/>
      <c r="Q762" s="24">
        <f>SUM(Q759:Q761)</f>
        <v>261.10000000000002</v>
      </c>
      <c r="R762" s="24">
        <f>SUM(R759:R761)</f>
        <v>0</v>
      </c>
      <c r="S762" s="23"/>
      <c r="T762" s="24">
        <f t="shared" ref="T762:AB762" si="154">SUM(T759:T761)</f>
        <v>0</v>
      </c>
      <c r="U762" s="24">
        <f t="shared" si="154"/>
        <v>0</v>
      </c>
      <c r="V762" s="24">
        <f t="shared" si="154"/>
        <v>-3520.62</v>
      </c>
      <c r="W762" s="24">
        <f t="shared" si="154"/>
        <v>5087.25</v>
      </c>
      <c r="X762" s="24">
        <f t="shared" si="154"/>
        <v>5087.25</v>
      </c>
      <c r="Y762" s="24">
        <f t="shared" si="154"/>
        <v>0</v>
      </c>
      <c r="Z762" s="24">
        <f t="shared" si="154"/>
        <v>0</v>
      </c>
      <c r="AA762" s="24">
        <f t="shared" si="154"/>
        <v>0</v>
      </c>
      <c r="AB762" s="24">
        <f t="shared" si="154"/>
        <v>0</v>
      </c>
      <c r="AC762" s="23"/>
      <c r="AD762" s="23"/>
      <c r="AE762" s="25"/>
    </row>
    <row r="764" spans="1:31" x14ac:dyDescent="0.25">
      <c r="A764" s="6">
        <v>3800007945</v>
      </c>
      <c r="B764" s="9" t="s">
        <v>31</v>
      </c>
      <c r="C764" s="9" t="s">
        <v>792</v>
      </c>
      <c r="D764" s="10">
        <v>45322</v>
      </c>
      <c r="E764" s="10">
        <v>45351</v>
      </c>
      <c r="F764" s="9" t="s">
        <v>793</v>
      </c>
      <c r="G764" s="9"/>
      <c r="H764" s="9" t="s">
        <v>42</v>
      </c>
      <c r="I764" s="10">
        <v>45352</v>
      </c>
      <c r="J764" s="9" t="s">
        <v>35</v>
      </c>
      <c r="K764" s="9"/>
      <c r="L764" s="11">
        <v>192</v>
      </c>
      <c r="M764" s="11">
        <v>0</v>
      </c>
      <c r="N764" s="11">
        <v>192</v>
      </c>
      <c r="O764" s="11">
        <v>192</v>
      </c>
      <c r="P764" s="9" t="s">
        <v>36</v>
      </c>
      <c r="Q764" s="11">
        <v>0</v>
      </c>
      <c r="R764" s="11">
        <v>0</v>
      </c>
      <c r="S764" s="11">
        <v>0</v>
      </c>
      <c r="T764" s="11">
        <v>0</v>
      </c>
      <c r="U764" s="11">
        <v>0</v>
      </c>
      <c r="V764" s="11"/>
      <c r="W764" s="11">
        <v>192</v>
      </c>
      <c r="X764" s="11">
        <v>192</v>
      </c>
      <c r="Y764" s="11"/>
      <c r="Z764" s="11"/>
      <c r="AA764" s="11"/>
      <c r="AB764" s="11"/>
      <c r="AC764" s="10">
        <v>45351</v>
      </c>
      <c r="AD764" s="9" t="s">
        <v>37</v>
      </c>
      <c r="AE764" s="15"/>
    </row>
    <row r="765" spans="1:31" x14ac:dyDescent="0.25">
      <c r="A765" s="7">
        <v>3800008897</v>
      </c>
      <c r="B765" t="s">
        <v>31</v>
      </c>
      <c r="C765" t="s">
        <v>792</v>
      </c>
      <c r="D765" s="4">
        <v>45351</v>
      </c>
      <c r="E765" s="4">
        <v>45380</v>
      </c>
      <c r="F765" t="s">
        <v>794</v>
      </c>
      <c r="H765" t="s">
        <v>50</v>
      </c>
      <c r="I765" s="4"/>
      <c r="L765" s="5">
        <v>192</v>
      </c>
      <c r="M765" s="5">
        <v>0</v>
      </c>
      <c r="N765" s="5">
        <v>192</v>
      </c>
      <c r="O765" s="5">
        <v>160</v>
      </c>
      <c r="P765" t="s">
        <v>36</v>
      </c>
      <c r="Q765" s="5">
        <v>32</v>
      </c>
      <c r="R765" s="5">
        <v>0</v>
      </c>
      <c r="S765" s="5">
        <v>0</v>
      </c>
      <c r="T765" s="5">
        <v>0</v>
      </c>
      <c r="U765" s="5">
        <v>0</v>
      </c>
      <c r="V765" s="5">
        <v>192</v>
      </c>
      <c r="W765" s="5"/>
      <c r="X765" s="5"/>
      <c r="Y765" s="5"/>
      <c r="Z765" s="5"/>
      <c r="AA765" s="5"/>
      <c r="AB765" s="5"/>
      <c r="AC765" s="4"/>
      <c r="AE765" s="16"/>
    </row>
    <row r="766" spans="1:31" x14ac:dyDescent="0.25">
      <c r="A766" s="8">
        <v>3800008805</v>
      </c>
      <c r="B766" s="12" t="s">
        <v>155</v>
      </c>
      <c r="C766" s="12" t="s">
        <v>792</v>
      </c>
      <c r="D766" s="13">
        <v>45351</v>
      </c>
      <c r="E766" s="13">
        <v>45351</v>
      </c>
      <c r="F766" s="12" t="s">
        <v>793</v>
      </c>
      <c r="G766" s="12"/>
      <c r="H766" s="12" t="s">
        <v>42</v>
      </c>
      <c r="I766" s="13">
        <v>45352</v>
      </c>
      <c r="J766" s="12" t="s">
        <v>35</v>
      </c>
      <c r="K766" s="12"/>
      <c r="L766" s="14">
        <v>0</v>
      </c>
      <c r="M766" s="14">
        <v>192</v>
      </c>
      <c r="N766" s="14">
        <v>-192</v>
      </c>
      <c r="O766" s="14">
        <v>-192</v>
      </c>
      <c r="P766" s="12"/>
      <c r="Q766" s="14">
        <v>0</v>
      </c>
      <c r="R766" s="14">
        <v>0</v>
      </c>
      <c r="S766" s="14">
        <v>0</v>
      </c>
      <c r="T766" s="14">
        <v>0</v>
      </c>
      <c r="U766" s="14">
        <v>0</v>
      </c>
      <c r="V766" s="14">
        <v>-192</v>
      </c>
      <c r="W766" s="14"/>
      <c r="X766" s="14"/>
      <c r="Y766" s="14"/>
      <c r="Z766" s="14"/>
      <c r="AA766" s="14"/>
      <c r="AB766" s="14"/>
      <c r="AC766" s="13">
        <v>45351</v>
      </c>
      <c r="AD766" s="12" t="s">
        <v>37</v>
      </c>
      <c r="AE766" s="17"/>
    </row>
    <row r="767" spans="1:31" x14ac:dyDescent="0.25">
      <c r="A767" s="22" t="s">
        <v>792</v>
      </c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4">
        <f>SUM(L764:L766)</f>
        <v>384</v>
      </c>
      <c r="M767" s="24">
        <f>SUM(M764:M766)</f>
        <v>192</v>
      </c>
      <c r="N767" s="24">
        <f>SUM(N764:N766)</f>
        <v>192</v>
      </c>
      <c r="O767" s="24">
        <f>SUM(O764:O766)</f>
        <v>160</v>
      </c>
      <c r="P767" s="23"/>
      <c r="Q767" s="24">
        <f>SUM(Q764:Q766)</f>
        <v>32</v>
      </c>
      <c r="R767" s="24">
        <f>SUM(R764:R766)</f>
        <v>0</v>
      </c>
      <c r="S767" s="23"/>
      <c r="T767" s="24">
        <f t="shared" ref="T767:AB767" si="155">SUM(T764:T766)</f>
        <v>0</v>
      </c>
      <c r="U767" s="24">
        <f t="shared" si="155"/>
        <v>0</v>
      </c>
      <c r="V767" s="24">
        <f t="shared" si="155"/>
        <v>0</v>
      </c>
      <c r="W767" s="24">
        <f t="shared" si="155"/>
        <v>192</v>
      </c>
      <c r="X767" s="24">
        <f t="shared" si="155"/>
        <v>192</v>
      </c>
      <c r="Y767" s="24">
        <f t="shared" si="155"/>
        <v>0</v>
      </c>
      <c r="Z767" s="24">
        <f t="shared" si="155"/>
        <v>0</v>
      </c>
      <c r="AA767" s="24">
        <f t="shared" si="155"/>
        <v>0</v>
      </c>
      <c r="AB767" s="24">
        <f t="shared" si="155"/>
        <v>0</v>
      </c>
      <c r="AC767" s="23"/>
      <c r="AD767" s="23"/>
      <c r="AE767" s="25"/>
    </row>
    <row r="769" spans="1:31" x14ac:dyDescent="0.25">
      <c r="A769" s="6">
        <v>3800007943</v>
      </c>
      <c r="B769" s="9" t="s">
        <v>31</v>
      </c>
      <c r="C769" s="9" t="s">
        <v>795</v>
      </c>
      <c r="D769" s="10">
        <v>45322</v>
      </c>
      <c r="E769" s="10">
        <v>45351</v>
      </c>
      <c r="F769" s="9" t="s">
        <v>796</v>
      </c>
      <c r="G769" s="9"/>
      <c r="H769" s="9" t="s">
        <v>42</v>
      </c>
      <c r="I769" s="10">
        <v>45352</v>
      </c>
      <c r="J769" s="9" t="s">
        <v>182</v>
      </c>
      <c r="K769" s="9"/>
      <c r="L769" s="11">
        <v>3840.42</v>
      </c>
      <c r="M769" s="11">
        <v>0</v>
      </c>
      <c r="N769" s="11">
        <v>3840.42</v>
      </c>
      <c r="O769" s="11">
        <v>3840.42</v>
      </c>
      <c r="P769" s="9" t="s">
        <v>36</v>
      </c>
      <c r="Q769" s="11">
        <v>0</v>
      </c>
      <c r="R769" s="11">
        <v>0</v>
      </c>
      <c r="S769" s="11">
        <v>0</v>
      </c>
      <c r="T769" s="11">
        <v>0</v>
      </c>
      <c r="U769" s="11">
        <v>0</v>
      </c>
      <c r="V769" s="11"/>
      <c r="W769" s="11">
        <v>3840.42</v>
      </c>
      <c r="X769" s="11">
        <v>3840.42</v>
      </c>
      <c r="Y769" s="11"/>
      <c r="Z769" s="11"/>
      <c r="AA769" s="11"/>
      <c r="AB769" s="11"/>
      <c r="AC769" s="10">
        <v>45351</v>
      </c>
      <c r="AD769" s="9" t="s">
        <v>37</v>
      </c>
      <c r="AE769" s="15"/>
    </row>
    <row r="770" spans="1:31" x14ac:dyDescent="0.25">
      <c r="A770" s="7">
        <v>3800008473</v>
      </c>
      <c r="B770" t="s">
        <v>31</v>
      </c>
      <c r="C770" t="s">
        <v>795</v>
      </c>
      <c r="D770" s="4">
        <v>45337</v>
      </c>
      <c r="E770" s="4">
        <v>45366</v>
      </c>
      <c r="F770" t="s">
        <v>797</v>
      </c>
      <c r="H770" t="s">
        <v>45</v>
      </c>
      <c r="I770" s="4">
        <v>45370</v>
      </c>
      <c r="J770" t="s">
        <v>180</v>
      </c>
      <c r="L770" s="5">
        <v>1555.94</v>
      </c>
      <c r="M770" s="5">
        <v>0</v>
      </c>
      <c r="N770" s="5">
        <v>1555.94</v>
      </c>
      <c r="O770" s="5">
        <v>1296.6199999999999</v>
      </c>
      <c r="P770" t="s">
        <v>36</v>
      </c>
      <c r="Q770" s="5">
        <v>259.32</v>
      </c>
      <c r="R770" s="5">
        <v>0</v>
      </c>
      <c r="S770" s="5">
        <v>0</v>
      </c>
      <c r="T770" s="5">
        <v>0</v>
      </c>
      <c r="U770" s="5">
        <v>0</v>
      </c>
      <c r="V770" s="5"/>
      <c r="W770" s="5">
        <v>1555.94</v>
      </c>
      <c r="X770" s="5">
        <v>1555.94</v>
      </c>
      <c r="Y770" s="5"/>
      <c r="Z770" s="5"/>
      <c r="AA770" s="5"/>
      <c r="AB770" s="5"/>
      <c r="AC770" s="4"/>
      <c r="AE770" s="16"/>
    </row>
    <row r="771" spans="1:31" x14ac:dyDescent="0.25">
      <c r="A771" s="7">
        <v>3800008806</v>
      </c>
      <c r="B771" t="s">
        <v>155</v>
      </c>
      <c r="C771" t="s">
        <v>795</v>
      </c>
      <c r="D771" s="4">
        <v>45351</v>
      </c>
      <c r="E771" s="4">
        <v>45351</v>
      </c>
      <c r="F771" t="s">
        <v>796</v>
      </c>
      <c r="H771" t="s">
        <v>42</v>
      </c>
      <c r="I771" s="4">
        <v>45352</v>
      </c>
      <c r="J771" t="s">
        <v>182</v>
      </c>
      <c r="L771" s="5">
        <v>0</v>
      </c>
      <c r="M771" s="5">
        <v>3840.42</v>
      </c>
      <c r="N771" s="5">
        <v>-3840.42</v>
      </c>
      <c r="O771" s="5">
        <v>-3840.42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-3840.42</v>
      </c>
      <c r="W771" s="5"/>
      <c r="X771" s="5"/>
      <c r="Y771" s="5"/>
      <c r="Z771" s="5"/>
      <c r="AA771" s="5"/>
      <c r="AB771" s="5"/>
      <c r="AC771" s="4">
        <v>45351</v>
      </c>
      <c r="AD771" t="s">
        <v>37</v>
      </c>
      <c r="AE771" s="16"/>
    </row>
    <row r="772" spans="1:31" x14ac:dyDescent="0.25">
      <c r="A772" s="8">
        <v>3800009399</v>
      </c>
      <c r="B772" s="12" t="s">
        <v>31</v>
      </c>
      <c r="C772" s="12" t="s">
        <v>795</v>
      </c>
      <c r="D772" s="13">
        <v>45351</v>
      </c>
      <c r="E772" s="13">
        <v>45380</v>
      </c>
      <c r="F772" s="12" t="s">
        <v>798</v>
      </c>
      <c r="G772" s="12"/>
      <c r="H772" s="12" t="s">
        <v>50</v>
      </c>
      <c r="I772" s="13"/>
      <c r="J772" s="12"/>
      <c r="K772" s="12"/>
      <c r="L772" s="14">
        <v>4256.8900000000003</v>
      </c>
      <c r="M772" s="14">
        <v>0</v>
      </c>
      <c r="N772" s="14">
        <v>4256.8900000000003</v>
      </c>
      <c r="O772" s="14">
        <v>3547.41</v>
      </c>
      <c r="P772" s="12" t="s">
        <v>36</v>
      </c>
      <c r="Q772" s="14">
        <v>709.48</v>
      </c>
      <c r="R772" s="14">
        <v>0</v>
      </c>
      <c r="S772" s="14">
        <v>0</v>
      </c>
      <c r="T772" s="14">
        <v>0</v>
      </c>
      <c r="U772" s="14">
        <v>0</v>
      </c>
      <c r="V772" s="14">
        <v>4256.8900000000003</v>
      </c>
      <c r="W772" s="14"/>
      <c r="X772" s="14"/>
      <c r="Y772" s="14"/>
      <c r="Z772" s="14"/>
      <c r="AA772" s="14"/>
      <c r="AB772" s="14"/>
      <c r="AC772" s="13"/>
      <c r="AD772" s="12"/>
      <c r="AE772" s="17"/>
    </row>
    <row r="773" spans="1:31" x14ac:dyDescent="0.25">
      <c r="A773" s="22" t="s">
        <v>795</v>
      </c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4">
        <f>SUM(L769:L772)</f>
        <v>9653.25</v>
      </c>
      <c r="M773" s="24">
        <f>SUM(M769:M772)</f>
        <v>3840.42</v>
      </c>
      <c r="N773" s="24">
        <f>SUM(N769:N772)</f>
        <v>5812.8300000000008</v>
      </c>
      <c r="O773" s="24">
        <f>SUM(O769:O772)</f>
        <v>4844.03</v>
      </c>
      <c r="P773" s="23"/>
      <c r="Q773" s="24">
        <f>SUM(Q769:Q772)</f>
        <v>968.8</v>
      </c>
      <c r="R773" s="24">
        <f>SUM(R769:R772)</f>
        <v>0</v>
      </c>
      <c r="S773" s="23"/>
      <c r="T773" s="24">
        <f t="shared" ref="T773:AB773" si="156">SUM(T769:T772)</f>
        <v>0</v>
      </c>
      <c r="U773" s="24">
        <f t="shared" si="156"/>
        <v>0</v>
      </c>
      <c r="V773" s="24">
        <f t="shared" si="156"/>
        <v>416.47000000000025</v>
      </c>
      <c r="W773" s="24">
        <f t="shared" si="156"/>
        <v>5396.3600000000006</v>
      </c>
      <c r="X773" s="24">
        <f t="shared" si="156"/>
        <v>5396.3600000000006</v>
      </c>
      <c r="Y773" s="24">
        <f t="shared" si="156"/>
        <v>0</v>
      </c>
      <c r="Z773" s="24">
        <f t="shared" si="156"/>
        <v>0</v>
      </c>
      <c r="AA773" s="24">
        <f t="shared" si="156"/>
        <v>0</v>
      </c>
      <c r="AB773" s="24">
        <f t="shared" si="156"/>
        <v>0</v>
      </c>
      <c r="AC773" s="23"/>
      <c r="AD773" s="23"/>
      <c r="AE773" s="25"/>
    </row>
    <row r="775" spans="1:31" x14ac:dyDescent="0.25">
      <c r="A775" s="6">
        <v>3800003694</v>
      </c>
      <c r="B775" s="9" t="s">
        <v>31</v>
      </c>
      <c r="C775" s="9" t="s">
        <v>799</v>
      </c>
      <c r="D775" s="10">
        <v>45252</v>
      </c>
      <c r="E775" s="10">
        <v>45282</v>
      </c>
      <c r="F775" s="9" t="s">
        <v>800</v>
      </c>
      <c r="G775" s="9"/>
      <c r="H775" s="9" t="s">
        <v>801</v>
      </c>
      <c r="I775" s="10"/>
      <c r="J775" s="9"/>
      <c r="K775" s="9"/>
      <c r="L775" s="11">
        <v>-164</v>
      </c>
      <c r="M775" s="11">
        <v>0</v>
      </c>
      <c r="N775" s="11">
        <v>-164</v>
      </c>
      <c r="O775" s="11">
        <v>-136.66999999999999</v>
      </c>
      <c r="P775" s="9" t="s">
        <v>36</v>
      </c>
      <c r="Q775" s="11">
        <v>-27.33</v>
      </c>
      <c r="R775" s="11">
        <v>0</v>
      </c>
      <c r="S775" s="11">
        <v>0</v>
      </c>
      <c r="T775" s="11">
        <v>0</v>
      </c>
      <c r="U775" s="11">
        <v>0</v>
      </c>
      <c r="V775" s="11"/>
      <c r="W775" s="11">
        <v>-164</v>
      </c>
      <c r="X775" s="11"/>
      <c r="Y775" s="11"/>
      <c r="Z775" s="11"/>
      <c r="AA775" s="11">
        <v>-164</v>
      </c>
      <c r="AB775" s="11"/>
      <c r="AC775" s="10"/>
      <c r="AD775" s="9"/>
      <c r="AE775" s="15"/>
    </row>
    <row r="776" spans="1:31" x14ac:dyDescent="0.25">
      <c r="A776" s="7">
        <v>3800007944</v>
      </c>
      <c r="B776" t="s">
        <v>31</v>
      </c>
      <c r="C776" t="s">
        <v>799</v>
      </c>
      <c r="D776" s="4">
        <v>45322</v>
      </c>
      <c r="E776" s="4">
        <v>45351</v>
      </c>
      <c r="F776" t="s">
        <v>802</v>
      </c>
      <c r="H776" t="s">
        <v>42</v>
      </c>
      <c r="I776" s="4">
        <v>45352</v>
      </c>
      <c r="J776" t="s">
        <v>195</v>
      </c>
      <c r="L776" s="5">
        <v>11543.08</v>
      </c>
      <c r="M776" s="5">
        <v>0</v>
      </c>
      <c r="N776" s="5">
        <v>11543.08</v>
      </c>
      <c r="O776" s="5">
        <v>11543.08</v>
      </c>
      <c r="P776" t="s">
        <v>36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/>
      <c r="W776" s="5">
        <v>11543.08</v>
      </c>
      <c r="X776" s="5">
        <v>11543.08</v>
      </c>
      <c r="Y776" s="5"/>
      <c r="Z776" s="5"/>
      <c r="AA776" s="5"/>
      <c r="AB776" s="5"/>
      <c r="AC776" s="4">
        <v>45351</v>
      </c>
      <c r="AD776" t="s">
        <v>37</v>
      </c>
      <c r="AE776" s="16"/>
    </row>
    <row r="777" spans="1:31" x14ac:dyDescent="0.25">
      <c r="A777" s="7">
        <v>3800008474</v>
      </c>
      <c r="B777" t="s">
        <v>31</v>
      </c>
      <c r="C777" t="s">
        <v>799</v>
      </c>
      <c r="D777" s="4">
        <v>45337</v>
      </c>
      <c r="E777" s="4">
        <v>45366</v>
      </c>
      <c r="F777" t="s">
        <v>803</v>
      </c>
      <c r="H777" t="s">
        <v>45</v>
      </c>
      <c r="I777" s="4">
        <v>45370</v>
      </c>
      <c r="J777" t="s">
        <v>193</v>
      </c>
      <c r="L777" s="5">
        <v>6607.84</v>
      </c>
      <c r="M777" s="5">
        <v>0</v>
      </c>
      <c r="N777" s="5">
        <v>6607.84</v>
      </c>
      <c r="O777" s="5">
        <v>5506.53</v>
      </c>
      <c r="P777" t="s">
        <v>36</v>
      </c>
      <c r="Q777" s="5">
        <v>1101.31</v>
      </c>
      <c r="R777" s="5">
        <v>0</v>
      </c>
      <c r="S777" s="5">
        <v>0</v>
      </c>
      <c r="T777" s="5">
        <v>0</v>
      </c>
      <c r="U777" s="5">
        <v>0</v>
      </c>
      <c r="V777" s="5"/>
      <c r="W777" s="5">
        <v>6607.84</v>
      </c>
      <c r="X777" s="5">
        <v>6607.84</v>
      </c>
      <c r="Y777" s="5"/>
      <c r="Z777" s="5"/>
      <c r="AA777" s="5"/>
      <c r="AB777" s="5"/>
      <c r="AC777" s="4"/>
      <c r="AE777" s="16"/>
    </row>
    <row r="778" spans="1:31" x14ac:dyDescent="0.25">
      <c r="A778" s="7">
        <v>3800008807</v>
      </c>
      <c r="B778" t="s">
        <v>155</v>
      </c>
      <c r="C778" t="s">
        <v>799</v>
      </c>
      <c r="D778" s="4">
        <v>45351</v>
      </c>
      <c r="E778" s="4">
        <v>45351</v>
      </c>
      <c r="F778" t="s">
        <v>802</v>
      </c>
      <c r="H778" t="s">
        <v>42</v>
      </c>
      <c r="I778" s="4">
        <v>45352</v>
      </c>
      <c r="J778" t="s">
        <v>195</v>
      </c>
      <c r="L778" s="5">
        <v>0</v>
      </c>
      <c r="M778" s="5">
        <v>11543.08</v>
      </c>
      <c r="N778" s="5">
        <v>-11543.08</v>
      </c>
      <c r="O778" s="5">
        <v>-11543.08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-11543.08</v>
      </c>
      <c r="W778" s="5"/>
      <c r="X778" s="5"/>
      <c r="Y778" s="5"/>
      <c r="Z778" s="5"/>
      <c r="AA778" s="5"/>
      <c r="AB778" s="5"/>
      <c r="AC778" s="4">
        <v>45351</v>
      </c>
      <c r="AD778" t="s">
        <v>37</v>
      </c>
      <c r="AE778" s="16"/>
    </row>
    <row r="779" spans="1:31" x14ac:dyDescent="0.25">
      <c r="A779" s="8">
        <v>3800009400</v>
      </c>
      <c r="B779" s="12" t="s">
        <v>31</v>
      </c>
      <c r="C779" s="12" t="s">
        <v>799</v>
      </c>
      <c r="D779" s="13">
        <v>45351</v>
      </c>
      <c r="E779" s="13">
        <v>45380</v>
      </c>
      <c r="F779" s="12" t="s">
        <v>804</v>
      </c>
      <c r="G779" s="12"/>
      <c r="H779" s="12" t="s">
        <v>50</v>
      </c>
      <c r="I779" s="13"/>
      <c r="J779" s="12"/>
      <c r="K779" s="12"/>
      <c r="L779" s="14">
        <v>7744.24</v>
      </c>
      <c r="M779" s="14">
        <v>0</v>
      </c>
      <c r="N779" s="14">
        <v>7744.24</v>
      </c>
      <c r="O779" s="14">
        <v>6453.53</v>
      </c>
      <c r="P779" s="12" t="s">
        <v>36</v>
      </c>
      <c r="Q779" s="14">
        <v>1290.71</v>
      </c>
      <c r="R779" s="14">
        <v>0</v>
      </c>
      <c r="S779" s="14">
        <v>0</v>
      </c>
      <c r="T779" s="14">
        <v>0</v>
      </c>
      <c r="U779" s="14">
        <v>0</v>
      </c>
      <c r="V779" s="14">
        <v>7744.24</v>
      </c>
      <c r="W779" s="14"/>
      <c r="X779" s="14"/>
      <c r="Y779" s="14"/>
      <c r="Z779" s="14"/>
      <c r="AA779" s="14"/>
      <c r="AB779" s="14"/>
      <c r="AC779" s="13"/>
      <c r="AD779" s="12"/>
      <c r="AE779" s="17"/>
    </row>
    <row r="780" spans="1:31" x14ac:dyDescent="0.25">
      <c r="A780" s="22" t="s">
        <v>799</v>
      </c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4">
        <f>SUM(L775:L779)</f>
        <v>25731.159999999996</v>
      </c>
      <c r="M780" s="24">
        <f>SUM(M775:M779)</f>
        <v>11543.08</v>
      </c>
      <c r="N780" s="24">
        <f>SUM(N775:N779)</f>
        <v>14188.079999999998</v>
      </c>
      <c r="O780" s="24">
        <f>SUM(O775:O779)</f>
        <v>11823.39</v>
      </c>
      <c r="P780" s="23"/>
      <c r="Q780" s="24">
        <f>SUM(Q775:Q779)</f>
        <v>2364.69</v>
      </c>
      <c r="R780" s="24">
        <f>SUM(R775:R779)</f>
        <v>0</v>
      </c>
      <c r="S780" s="23"/>
      <c r="T780" s="24">
        <f t="shared" ref="T780:AB780" si="157">SUM(T775:T779)</f>
        <v>0</v>
      </c>
      <c r="U780" s="24">
        <f t="shared" si="157"/>
        <v>0</v>
      </c>
      <c r="V780" s="24">
        <f t="shared" si="157"/>
        <v>-3798.84</v>
      </c>
      <c r="W780" s="24">
        <f t="shared" si="157"/>
        <v>17986.919999999998</v>
      </c>
      <c r="X780" s="24">
        <f t="shared" si="157"/>
        <v>18150.919999999998</v>
      </c>
      <c r="Y780" s="24">
        <f t="shared" si="157"/>
        <v>0</v>
      </c>
      <c r="Z780" s="24">
        <f t="shared" si="157"/>
        <v>0</v>
      </c>
      <c r="AA780" s="24">
        <f t="shared" si="157"/>
        <v>-164</v>
      </c>
      <c r="AB780" s="24">
        <f t="shared" si="157"/>
        <v>0</v>
      </c>
      <c r="AC780" s="23"/>
      <c r="AD780" s="23"/>
      <c r="AE780" s="25"/>
    </row>
    <row r="782" spans="1:31" x14ac:dyDescent="0.25">
      <c r="A782" s="6">
        <v>3800007859</v>
      </c>
      <c r="B782" s="9" t="s">
        <v>31</v>
      </c>
      <c r="C782" s="9" t="s">
        <v>805</v>
      </c>
      <c r="D782" s="10">
        <v>45322</v>
      </c>
      <c r="E782" s="10">
        <v>45351</v>
      </c>
      <c r="F782" s="9" t="s">
        <v>806</v>
      </c>
      <c r="G782" s="9"/>
      <c r="H782" s="9" t="s">
        <v>42</v>
      </c>
      <c r="I782" s="10">
        <v>45352</v>
      </c>
      <c r="J782" s="9" t="s">
        <v>40</v>
      </c>
      <c r="K782" s="9"/>
      <c r="L782" s="11">
        <v>264</v>
      </c>
      <c r="M782" s="11">
        <v>0</v>
      </c>
      <c r="N782" s="11">
        <v>264</v>
      </c>
      <c r="O782" s="11">
        <v>264</v>
      </c>
      <c r="P782" s="9" t="s">
        <v>36</v>
      </c>
      <c r="Q782" s="11">
        <v>0</v>
      </c>
      <c r="R782" s="11">
        <v>0</v>
      </c>
      <c r="S782" s="11">
        <v>0</v>
      </c>
      <c r="T782" s="11">
        <v>0</v>
      </c>
      <c r="U782" s="11">
        <v>0</v>
      </c>
      <c r="V782" s="11"/>
      <c r="W782" s="11">
        <v>264</v>
      </c>
      <c r="X782" s="11">
        <v>264</v>
      </c>
      <c r="Y782" s="11"/>
      <c r="Z782" s="11"/>
      <c r="AA782" s="11"/>
      <c r="AB782" s="11"/>
      <c r="AC782" s="10">
        <v>45351</v>
      </c>
      <c r="AD782" s="9" t="s">
        <v>37</v>
      </c>
      <c r="AE782" s="15"/>
    </row>
    <row r="783" spans="1:31" x14ac:dyDescent="0.25">
      <c r="A783" s="8">
        <v>3800008803</v>
      </c>
      <c r="B783" s="12" t="s">
        <v>155</v>
      </c>
      <c r="C783" s="12" t="s">
        <v>805</v>
      </c>
      <c r="D783" s="13">
        <v>45351</v>
      </c>
      <c r="E783" s="13">
        <v>45351</v>
      </c>
      <c r="F783" s="12" t="s">
        <v>806</v>
      </c>
      <c r="G783" s="12"/>
      <c r="H783" s="12" t="s">
        <v>42</v>
      </c>
      <c r="I783" s="13">
        <v>45352</v>
      </c>
      <c r="J783" s="12" t="s">
        <v>40</v>
      </c>
      <c r="K783" s="12"/>
      <c r="L783" s="14">
        <v>0</v>
      </c>
      <c r="M783" s="14">
        <v>264</v>
      </c>
      <c r="N783" s="14">
        <v>-264</v>
      </c>
      <c r="O783" s="14">
        <v>-264</v>
      </c>
      <c r="P783" s="12"/>
      <c r="Q783" s="14">
        <v>0</v>
      </c>
      <c r="R783" s="14">
        <v>0</v>
      </c>
      <c r="S783" s="14">
        <v>0</v>
      </c>
      <c r="T783" s="14">
        <v>0</v>
      </c>
      <c r="U783" s="14">
        <v>0</v>
      </c>
      <c r="V783" s="14">
        <v>-264</v>
      </c>
      <c r="W783" s="14"/>
      <c r="X783" s="14"/>
      <c r="Y783" s="14"/>
      <c r="Z783" s="14"/>
      <c r="AA783" s="14"/>
      <c r="AB783" s="14"/>
      <c r="AC783" s="13">
        <v>45351</v>
      </c>
      <c r="AD783" s="12" t="s">
        <v>37</v>
      </c>
      <c r="AE783" s="17"/>
    </row>
    <row r="784" spans="1:31" x14ac:dyDescent="0.25">
      <c r="A784" s="22" t="s">
        <v>805</v>
      </c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4">
        <f>SUM(L782:L783)</f>
        <v>264</v>
      </c>
      <c r="M784" s="24">
        <f>SUM(M782:M783)</f>
        <v>264</v>
      </c>
      <c r="N784" s="24">
        <f>SUM(N782:N783)</f>
        <v>0</v>
      </c>
      <c r="O784" s="24">
        <f>SUM(O782:O783)</f>
        <v>0</v>
      </c>
      <c r="P784" s="23"/>
      <c r="Q784" s="24">
        <f>SUM(Q782:Q783)</f>
        <v>0</v>
      </c>
      <c r="R784" s="24">
        <f>SUM(R782:R783)</f>
        <v>0</v>
      </c>
      <c r="S784" s="23"/>
      <c r="T784" s="24">
        <f t="shared" ref="T784:AB784" si="158">SUM(T782:T783)</f>
        <v>0</v>
      </c>
      <c r="U784" s="24">
        <f t="shared" si="158"/>
        <v>0</v>
      </c>
      <c r="V784" s="24">
        <f t="shared" si="158"/>
        <v>-264</v>
      </c>
      <c r="W784" s="24">
        <f t="shared" si="158"/>
        <v>264</v>
      </c>
      <c r="X784" s="24">
        <f t="shared" si="158"/>
        <v>264</v>
      </c>
      <c r="Y784" s="24">
        <f t="shared" si="158"/>
        <v>0</v>
      </c>
      <c r="Z784" s="24">
        <f t="shared" si="158"/>
        <v>0</v>
      </c>
      <c r="AA784" s="24">
        <f t="shared" si="158"/>
        <v>0</v>
      </c>
      <c r="AB784" s="24">
        <f t="shared" si="158"/>
        <v>0</v>
      </c>
      <c r="AC784" s="23"/>
      <c r="AD784" s="23"/>
      <c r="AE784" s="25"/>
    </row>
    <row r="786" spans="1:31" x14ac:dyDescent="0.25">
      <c r="A786" s="6">
        <v>3800007860</v>
      </c>
      <c r="B786" s="9" t="s">
        <v>31</v>
      </c>
      <c r="C786" s="9" t="s">
        <v>807</v>
      </c>
      <c r="D786" s="10">
        <v>45322</v>
      </c>
      <c r="E786" s="10">
        <v>45351</v>
      </c>
      <c r="F786" s="9" t="s">
        <v>808</v>
      </c>
      <c r="G786" s="9"/>
      <c r="H786" s="9" t="s">
        <v>42</v>
      </c>
      <c r="I786" s="10">
        <v>45352</v>
      </c>
      <c r="J786" s="9" t="s">
        <v>40</v>
      </c>
      <c r="K786" s="9"/>
      <c r="L786" s="11">
        <v>590.25</v>
      </c>
      <c r="M786" s="11">
        <v>0</v>
      </c>
      <c r="N786" s="11">
        <v>590.25</v>
      </c>
      <c r="O786" s="11">
        <v>590.25</v>
      </c>
      <c r="P786" s="9" t="s">
        <v>36</v>
      </c>
      <c r="Q786" s="11">
        <v>0</v>
      </c>
      <c r="R786" s="11">
        <v>0</v>
      </c>
      <c r="S786" s="11">
        <v>0</v>
      </c>
      <c r="T786" s="11">
        <v>0</v>
      </c>
      <c r="U786" s="11">
        <v>0</v>
      </c>
      <c r="V786" s="11"/>
      <c r="W786" s="11">
        <v>590.25</v>
      </c>
      <c r="X786" s="11">
        <v>590.25</v>
      </c>
      <c r="Y786" s="11"/>
      <c r="Z786" s="11"/>
      <c r="AA786" s="11"/>
      <c r="AB786" s="11"/>
      <c r="AC786" s="10">
        <v>45351</v>
      </c>
      <c r="AD786" s="9" t="s">
        <v>37</v>
      </c>
      <c r="AE786" s="15"/>
    </row>
    <row r="787" spans="1:31" x14ac:dyDescent="0.25">
      <c r="A787" s="8">
        <v>3800008804</v>
      </c>
      <c r="B787" s="12" t="s">
        <v>155</v>
      </c>
      <c r="C787" s="12" t="s">
        <v>807</v>
      </c>
      <c r="D787" s="13">
        <v>45351</v>
      </c>
      <c r="E787" s="13">
        <v>45351</v>
      </c>
      <c r="F787" s="12" t="s">
        <v>808</v>
      </c>
      <c r="G787" s="12"/>
      <c r="H787" s="12" t="s">
        <v>42</v>
      </c>
      <c r="I787" s="13">
        <v>45352</v>
      </c>
      <c r="J787" s="12" t="s">
        <v>40</v>
      </c>
      <c r="K787" s="12"/>
      <c r="L787" s="14">
        <v>0</v>
      </c>
      <c r="M787" s="14">
        <v>590.25</v>
      </c>
      <c r="N787" s="14">
        <v>-590.25</v>
      </c>
      <c r="O787" s="14">
        <v>-590.25</v>
      </c>
      <c r="P787" s="12"/>
      <c r="Q787" s="14">
        <v>0</v>
      </c>
      <c r="R787" s="14">
        <v>0</v>
      </c>
      <c r="S787" s="14">
        <v>0</v>
      </c>
      <c r="T787" s="14">
        <v>0</v>
      </c>
      <c r="U787" s="14">
        <v>0</v>
      </c>
      <c r="V787" s="14">
        <v>-590.25</v>
      </c>
      <c r="W787" s="14"/>
      <c r="X787" s="14"/>
      <c r="Y787" s="14"/>
      <c r="Z787" s="14"/>
      <c r="AA787" s="14"/>
      <c r="AB787" s="14"/>
      <c r="AC787" s="13">
        <v>45351</v>
      </c>
      <c r="AD787" s="12" t="s">
        <v>37</v>
      </c>
      <c r="AE787" s="17"/>
    </row>
    <row r="788" spans="1:31" x14ac:dyDescent="0.25">
      <c r="A788" s="22" t="s">
        <v>807</v>
      </c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4">
        <f>SUM(L786:L787)</f>
        <v>590.25</v>
      </c>
      <c r="M788" s="24">
        <f>SUM(M786:M787)</f>
        <v>590.25</v>
      </c>
      <c r="N788" s="24">
        <f>SUM(N786:N787)</f>
        <v>0</v>
      </c>
      <c r="O788" s="24">
        <f>SUM(O786:O787)</f>
        <v>0</v>
      </c>
      <c r="P788" s="23"/>
      <c r="Q788" s="24">
        <f>SUM(Q786:Q787)</f>
        <v>0</v>
      </c>
      <c r="R788" s="24">
        <f>SUM(R786:R787)</f>
        <v>0</v>
      </c>
      <c r="S788" s="23"/>
      <c r="T788" s="24">
        <f t="shared" ref="T788:AB788" si="159">SUM(T786:T787)</f>
        <v>0</v>
      </c>
      <c r="U788" s="24">
        <f t="shared" si="159"/>
        <v>0</v>
      </c>
      <c r="V788" s="24">
        <f t="shared" si="159"/>
        <v>-590.25</v>
      </c>
      <c r="W788" s="24">
        <f t="shared" si="159"/>
        <v>590.25</v>
      </c>
      <c r="X788" s="24">
        <f t="shared" si="159"/>
        <v>590.25</v>
      </c>
      <c r="Y788" s="24">
        <f t="shared" si="159"/>
        <v>0</v>
      </c>
      <c r="Z788" s="24">
        <f t="shared" si="159"/>
        <v>0</v>
      </c>
      <c r="AA788" s="24">
        <f t="shared" si="159"/>
        <v>0</v>
      </c>
      <c r="AB788" s="24">
        <f t="shared" si="159"/>
        <v>0</v>
      </c>
      <c r="AC788" s="23"/>
      <c r="AD788" s="23"/>
      <c r="AE788" s="25"/>
    </row>
    <row r="790" spans="1:31" x14ac:dyDescent="0.25">
      <c r="A790" s="18">
        <v>3800008898</v>
      </c>
      <c r="B790" s="19" t="s">
        <v>31</v>
      </c>
      <c r="C790" s="19" t="s">
        <v>809</v>
      </c>
      <c r="D790" s="26">
        <v>45351</v>
      </c>
      <c r="E790" s="26">
        <v>45380</v>
      </c>
      <c r="F790" s="19" t="s">
        <v>810</v>
      </c>
      <c r="G790" s="19"/>
      <c r="H790" s="19" t="s">
        <v>50</v>
      </c>
      <c r="I790" s="26"/>
      <c r="J790" s="19"/>
      <c r="K790" s="19"/>
      <c r="L790" s="20">
        <v>450</v>
      </c>
      <c r="M790" s="20">
        <v>0</v>
      </c>
      <c r="N790" s="20">
        <v>450</v>
      </c>
      <c r="O790" s="20">
        <v>375</v>
      </c>
      <c r="P790" s="19" t="s">
        <v>36</v>
      </c>
      <c r="Q790" s="20">
        <v>75</v>
      </c>
      <c r="R790" s="20">
        <v>0</v>
      </c>
      <c r="S790" s="20">
        <v>0</v>
      </c>
      <c r="T790" s="20">
        <v>0</v>
      </c>
      <c r="U790" s="20">
        <v>0</v>
      </c>
      <c r="V790" s="20">
        <v>450</v>
      </c>
      <c r="W790" s="20"/>
      <c r="X790" s="20"/>
      <c r="Y790" s="20"/>
      <c r="Z790" s="20"/>
      <c r="AA790" s="20"/>
      <c r="AB790" s="20"/>
      <c r="AC790" s="26"/>
      <c r="AD790" s="19"/>
      <c r="AE790" s="21"/>
    </row>
    <row r="791" spans="1:31" x14ac:dyDescent="0.25">
      <c r="A791" s="22" t="s">
        <v>809</v>
      </c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4">
        <f>SUM(L790:L790)</f>
        <v>450</v>
      </c>
      <c r="M791" s="24">
        <f>SUM(M790:M790)</f>
        <v>0</v>
      </c>
      <c r="N791" s="24">
        <f>SUM(N790:N790)</f>
        <v>450</v>
      </c>
      <c r="O791" s="24">
        <f>SUM(O790:O790)</f>
        <v>375</v>
      </c>
      <c r="P791" s="23"/>
      <c r="Q791" s="24">
        <f>SUM(Q790:Q790)</f>
        <v>75</v>
      </c>
      <c r="R791" s="24">
        <f>SUM(R790:R790)</f>
        <v>0</v>
      </c>
      <c r="S791" s="23"/>
      <c r="T791" s="24">
        <f t="shared" ref="T791:AB791" si="160">SUM(T790:T790)</f>
        <v>0</v>
      </c>
      <c r="U791" s="24">
        <f t="shared" si="160"/>
        <v>0</v>
      </c>
      <c r="V791" s="24">
        <f t="shared" si="160"/>
        <v>450</v>
      </c>
      <c r="W791" s="24">
        <f t="shared" si="160"/>
        <v>0</v>
      </c>
      <c r="X791" s="24">
        <f t="shared" si="160"/>
        <v>0</v>
      </c>
      <c r="Y791" s="24">
        <f t="shared" si="160"/>
        <v>0</v>
      </c>
      <c r="Z791" s="24">
        <f t="shared" si="160"/>
        <v>0</v>
      </c>
      <c r="AA791" s="24">
        <f t="shared" si="160"/>
        <v>0</v>
      </c>
      <c r="AB791" s="24">
        <f t="shared" si="160"/>
        <v>0</v>
      </c>
      <c r="AC791" s="23"/>
      <c r="AD791" s="23"/>
      <c r="AE791" s="25"/>
    </row>
    <row r="793" spans="1:31" x14ac:dyDescent="0.25">
      <c r="A793" s="18">
        <v>3800008899</v>
      </c>
      <c r="B793" s="19" t="s">
        <v>31</v>
      </c>
      <c r="C793" s="19" t="s">
        <v>811</v>
      </c>
      <c r="D793" s="26">
        <v>45351</v>
      </c>
      <c r="E793" s="26">
        <v>45380</v>
      </c>
      <c r="F793" s="19" t="s">
        <v>812</v>
      </c>
      <c r="G793" s="19"/>
      <c r="H793" s="19" t="s">
        <v>50</v>
      </c>
      <c r="I793" s="26"/>
      <c r="J793" s="19"/>
      <c r="K793" s="19"/>
      <c r="L793" s="20">
        <v>178.55</v>
      </c>
      <c r="M793" s="20">
        <v>0</v>
      </c>
      <c r="N793" s="20">
        <v>178.55</v>
      </c>
      <c r="O793" s="20">
        <v>148.79</v>
      </c>
      <c r="P793" s="19" t="s">
        <v>36</v>
      </c>
      <c r="Q793" s="20">
        <v>29.76</v>
      </c>
      <c r="R793" s="20">
        <v>0</v>
      </c>
      <c r="S793" s="20">
        <v>0</v>
      </c>
      <c r="T793" s="20">
        <v>0</v>
      </c>
      <c r="U793" s="20">
        <v>0</v>
      </c>
      <c r="V793" s="20">
        <v>178.55</v>
      </c>
      <c r="W793" s="20"/>
      <c r="X793" s="20"/>
      <c r="Y793" s="20"/>
      <c r="Z793" s="20"/>
      <c r="AA793" s="20"/>
      <c r="AB793" s="20"/>
      <c r="AC793" s="26"/>
      <c r="AD793" s="19"/>
      <c r="AE793" s="21"/>
    </row>
    <row r="794" spans="1:31" x14ac:dyDescent="0.25">
      <c r="A794" s="22" t="s">
        <v>811</v>
      </c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4">
        <f>SUM(L793:L793)</f>
        <v>178.55</v>
      </c>
      <c r="M794" s="24">
        <f>SUM(M793:M793)</f>
        <v>0</v>
      </c>
      <c r="N794" s="24">
        <f>SUM(N793:N793)</f>
        <v>178.55</v>
      </c>
      <c r="O794" s="24">
        <f>SUM(O793:O793)</f>
        <v>148.79</v>
      </c>
      <c r="P794" s="23"/>
      <c r="Q794" s="24">
        <f>SUM(Q793:Q793)</f>
        <v>29.76</v>
      </c>
      <c r="R794" s="24">
        <f>SUM(R793:R793)</f>
        <v>0</v>
      </c>
      <c r="S794" s="23"/>
      <c r="T794" s="24">
        <f t="shared" ref="T794:AB794" si="161">SUM(T793:T793)</f>
        <v>0</v>
      </c>
      <c r="U794" s="24">
        <f t="shared" si="161"/>
        <v>0</v>
      </c>
      <c r="V794" s="24">
        <f t="shared" si="161"/>
        <v>178.55</v>
      </c>
      <c r="W794" s="24">
        <f t="shared" si="161"/>
        <v>0</v>
      </c>
      <c r="X794" s="24">
        <f t="shared" si="161"/>
        <v>0</v>
      </c>
      <c r="Y794" s="24">
        <f t="shared" si="161"/>
        <v>0</v>
      </c>
      <c r="Z794" s="24">
        <f t="shared" si="161"/>
        <v>0</v>
      </c>
      <c r="AA794" s="24">
        <f t="shared" si="161"/>
        <v>0</v>
      </c>
      <c r="AB794" s="24">
        <f t="shared" si="161"/>
        <v>0</v>
      </c>
      <c r="AC794" s="23"/>
      <c r="AD794" s="23"/>
      <c r="AE794" s="25"/>
    </row>
    <row r="796" spans="1:31" x14ac:dyDescent="0.25">
      <c r="A796" s="6">
        <v>3800001740</v>
      </c>
      <c r="B796" s="9" t="s">
        <v>31</v>
      </c>
      <c r="C796" s="9" t="s">
        <v>813</v>
      </c>
      <c r="D796" s="10">
        <v>45212</v>
      </c>
      <c r="E796" s="10">
        <v>45243</v>
      </c>
      <c r="F796" s="9" t="s">
        <v>814</v>
      </c>
      <c r="G796" s="9"/>
      <c r="H796" s="9" t="s">
        <v>815</v>
      </c>
      <c r="I796" s="10"/>
      <c r="J796" s="9"/>
      <c r="K796" s="9"/>
      <c r="L796" s="11">
        <v>2000</v>
      </c>
      <c r="M796" s="11">
        <v>0</v>
      </c>
      <c r="N796" s="11">
        <v>2000</v>
      </c>
      <c r="O796" s="11">
        <v>2000</v>
      </c>
      <c r="P796" s="9"/>
      <c r="Q796" s="11">
        <v>0</v>
      </c>
      <c r="R796" s="11">
        <v>0</v>
      </c>
      <c r="S796" s="11">
        <v>0</v>
      </c>
      <c r="T796" s="11">
        <v>0</v>
      </c>
      <c r="U796" s="11">
        <v>0</v>
      </c>
      <c r="V796" s="11"/>
      <c r="W796" s="11">
        <v>2000</v>
      </c>
      <c r="X796" s="11"/>
      <c r="Y796" s="11"/>
      <c r="Z796" s="11"/>
      <c r="AA796" s="11"/>
      <c r="AB796" s="11">
        <v>2000</v>
      </c>
      <c r="AC796" s="10">
        <v>45268</v>
      </c>
      <c r="AD796" s="9" t="s">
        <v>37</v>
      </c>
      <c r="AE796" s="15"/>
    </row>
    <row r="797" spans="1:31" x14ac:dyDescent="0.25">
      <c r="A797" s="8">
        <v>3800004469</v>
      </c>
      <c r="B797" s="12" t="s">
        <v>31</v>
      </c>
      <c r="C797" s="12" t="s">
        <v>813</v>
      </c>
      <c r="D797" s="13">
        <v>45267</v>
      </c>
      <c r="E797" s="13">
        <v>45299</v>
      </c>
      <c r="F797" s="12" t="s">
        <v>816</v>
      </c>
      <c r="G797" s="12"/>
      <c r="H797" s="12" t="s">
        <v>817</v>
      </c>
      <c r="I797" s="13"/>
      <c r="J797" s="12"/>
      <c r="K797" s="12"/>
      <c r="L797" s="14">
        <v>789.6</v>
      </c>
      <c r="M797" s="14">
        <v>0</v>
      </c>
      <c r="N797" s="14">
        <v>789.6</v>
      </c>
      <c r="O797" s="14">
        <v>658</v>
      </c>
      <c r="P797" s="12" t="s">
        <v>36</v>
      </c>
      <c r="Q797" s="14">
        <v>131.6</v>
      </c>
      <c r="R797" s="14">
        <v>0</v>
      </c>
      <c r="S797" s="14">
        <v>0</v>
      </c>
      <c r="T797" s="14">
        <v>0</v>
      </c>
      <c r="U797" s="14">
        <v>0</v>
      </c>
      <c r="V797" s="14"/>
      <c r="W797" s="14">
        <v>789.6</v>
      </c>
      <c r="X797" s="14"/>
      <c r="Y797" s="14"/>
      <c r="Z797" s="14">
        <v>789.6</v>
      </c>
      <c r="AA797" s="14"/>
      <c r="AB797" s="14"/>
      <c r="AC797" s="13">
        <v>45321</v>
      </c>
      <c r="AD797" s="12" t="s">
        <v>37</v>
      </c>
      <c r="AE797" s="17"/>
    </row>
    <row r="798" spans="1:31" x14ac:dyDescent="0.25">
      <c r="A798" s="22" t="s">
        <v>813</v>
      </c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4">
        <f>SUM(L796:L797)</f>
        <v>2789.6</v>
      </c>
      <c r="M798" s="24">
        <f>SUM(M796:M797)</f>
        <v>0</v>
      </c>
      <c r="N798" s="24">
        <f>SUM(N796:N797)</f>
        <v>2789.6</v>
      </c>
      <c r="O798" s="24">
        <f>SUM(O796:O797)</f>
        <v>2658</v>
      </c>
      <c r="P798" s="23"/>
      <c r="Q798" s="24">
        <f>SUM(Q796:Q797)</f>
        <v>131.6</v>
      </c>
      <c r="R798" s="24">
        <f>SUM(R796:R797)</f>
        <v>0</v>
      </c>
      <c r="S798" s="23"/>
      <c r="T798" s="24">
        <f t="shared" ref="T798:AB798" si="162">SUM(T796:T797)</f>
        <v>0</v>
      </c>
      <c r="U798" s="24">
        <f t="shared" si="162"/>
        <v>0</v>
      </c>
      <c r="V798" s="24">
        <f t="shared" si="162"/>
        <v>0</v>
      </c>
      <c r="W798" s="24">
        <f t="shared" si="162"/>
        <v>2789.6</v>
      </c>
      <c r="X798" s="24">
        <f t="shared" si="162"/>
        <v>0</v>
      </c>
      <c r="Y798" s="24">
        <f t="shared" si="162"/>
        <v>0</v>
      </c>
      <c r="Z798" s="24">
        <f t="shared" si="162"/>
        <v>789.6</v>
      </c>
      <c r="AA798" s="24">
        <f t="shared" si="162"/>
        <v>0</v>
      </c>
      <c r="AB798" s="24">
        <f t="shared" si="162"/>
        <v>2000</v>
      </c>
      <c r="AC798" s="23"/>
      <c r="AD798" s="23"/>
      <c r="AE798" s="25"/>
    </row>
    <row r="800" spans="1:31" x14ac:dyDescent="0.25">
      <c r="A800" s="18">
        <v>3700018456</v>
      </c>
      <c r="B800" s="19" t="s">
        <v>31</v>
      </c>
      <c r="C800" s="19" t="s">
        <v>818</v>
      </c>
      <c r="D800" s="26">
        <v>45194</v>
      </c>
      <c r="E800" s="26">
        <v>45224</v>
      </c>
      <c r="F800" s="19" t="s">
        <v>819</v>
      </c>
      <c r="G800" s="19"/>
      <c r="H800" s="19" t="s">
        <v>820</v>
      </c>
      <c r="I800" s="26">
        <v>45355</v>
      </c>
      <c r="J800" s="19" t="s">
        <v>40</v>
      </c>
      <c r="K800" s="19"/>
      <c r="L800" s="20">
        <v>16.5</v>
      </c>
      <c r="M800" s="20">
        <v>0</v>
      </c>
      <c r="N800" s="20">
        <v>16.5</v>
      </c>
      <c r="O800" s="20">
        <v>16.5</v>
      </c>
      <c r="P800" s="19"/>
      <c r="Q800" s="20">
        <v>0</v>
      </c>
      <c r="R800" s="20">
        <v>0</v>
      </c>
      <c r="S800" s="20">
        <v>0</v>
      </c>
      <c r="T800" s="20">
        <v>0</v>
      </c>
      <c r="U800" s="20">
        <v>0</v>
      </c>
      <c r="V800" s="20"/>
      <c r="W800" s="20">
        <v>16.5</v>
      </c>
      <c r="X800" s="20"/>
      <c r="Y800" s="20"/>
      <c r="Z800" s="20"/>
      <c r="AA800" s="20"/>
      <c r="AB800" s="20">
        <v>16.5</v>
      </c>
      <c r="AC800" s="26"/>
      <c r="AD800" s="19"/>
      <c r="AE800" s="21"/>
    </row>
    <row r="801" spans="1:31" x14ac:dyDescent="0.25">
      <c r="A801" s="22" t="s">
        <v>818</v>
      </c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4">
        <f>SUM(L800:L800)</f>
        <v>16.5</v>
      </c>
      <c r="M801" s="24">
        <f>SUM(M800:M800)</f>
        <v>0</v>
      </c>
      <c r="N801" s="24">
        <f>SUM(N800:N800)</f>
        <v>16.5</v>
      </c>
      <c r="O801" s="24">
        <f>SUM(O800:O800)</f>
        <v>16.5</v>
      </c>
      <c r="P801" s="23"/>
      <c r="Q801" s="24">
        <f>SUM(Q800:Q800)</f>
        <v>0</v>
      </c>
      <c r="R801" s="24">
        <f>SUM(R800:R800)</f>
        <v>0</v>
      </c>
      <c r="S801" s="23"/>
      <c r="T801" s="24">
        <f t="shared" ref="T801:AB801" si="163">SUM(T800:T800)</f>
        <v>0</v>
      </c>
      <c r="U801" s="24">
        <f t="shared" si="163"/>
        <v>0</v>
      </c>
      <c r="V801" s="24">
        <f t="shared" si="163"/>
        <v>0</v>
      </c>
      <c r="W801" s="24">
        <f t="shared" si="163"/>
        <v>16.5</v>
      </c>
      <c r="X801" s="24">
        <f t="shared" si="163"/>
        <v>0</v>
      </c>
      <c r="Y801" s="24">
        <f t="shared" si="163"/>
        <v>0</v>
      </c>
      <c r="Z801" s="24">
        <f t="shared" si="163"/>
        <v>0</v>
      </c>
      <c r="AA801" s="24">
        <f t="shared" si="163"/>
        <v>0</v>
      </c>
      <c r="AB801" s="24">
        <f t="shared" si="163"/>
        <v>16.5</v>
      </c>
      <c r="AC801" s="23"/>
      <c r="AD801" s="23"/>
      <c r="AE801" s="25"/>
    </row>
    <row r="803" spans="1:31" x14ac:dyDescent="0.25">
      <c r="A803" s="6">
        <v>3800008475</v>
      </c>
      <c r="B803" s="9" t="s">
        <v>31</v>
      </c>
      <c r="C803" s="9" t="s">
        <v>821</v>
      </c>
      <c r="D803" s="10">
        <v>45337</v>
      </c>
      <c r="E803" s="10">
        <v>45366</v>
      </c>
      <c r="F803" s="9" t="s">
        <v>822</v>
      </c>
      <c r="G803" s="9"/>
      <c r="H803" s="9" t="s">
        <v>45</v>
      </c>
      <c r="I803" s="10">
        <v>45363</v>
      </c>
      <c r="J803" s="9" t="s">
        <v>40</v>
      </c>
      <c r="K803" s="9"/>
      <c r="L803" s="11">
        <v>360</v>
      </c>
      <c r="M803" s="11">
        <v>0</v>
      </c>
      <c r="N803" s="11">
        <v>360</v>
      </c>
      <c r="O803" s="11">
        <v>300</v>
      </c>
      <c r="P803" s="9" t="s">
        <v>36</v>
      </c>
      <c r="Q803" s="11">
        <v>60</v>
      </c>
      <c r="R803" s="11">
        <v>0</v>
      </c>
      <c r="S803" s="11">
        <v>0</v>
      </c>
      <c r="T803" s="11">
        <v>0</v>
      </c>
      <c r="U803" s="11">
        <v>0</v>
      </c>
      <c r="V803" s="11"/>
      <c r="W803" s="11">
        <v>360</v>
      </c>
      <c r="X803" s="11">
        <v>360</v>
      </c>
      <c r="Y803" s="11"/>
      <c r="Z803" s="11"/>
      <c r="AA803" s="11"/>
      <c r="AB803" s="11"/>
      <c r="AC803" s="10"/>
      <c r="AD803" s="9"/>
      <c r="AE803" s="15"/>
    </row>
    <row r="804" spans="1:31" x14ac:dyDescent="0.25">
      <c r="A804" s="8">
        <v>3800008900</v>
      </c>
      <c r="B804" s="12" t="s">
        <v>31</v>
      </c>
      <c r="C804" s="12" t="s">
        <v>821</v>
      </c>
      <c r="D804" s="13">
        <v>45351</v>
      </c>
      <c r="E804" s="13">
        <v>45380</v>
      </c>
      <c r="F804" s="12" t="s">
        <v>823</v>
      </c>
      <c r="G804" s="12"/>
      <c r="H804" s="12" t="s">
        <v>50</v>
      </c>
      <c r="I804" s="13"/>
      <c r="J804" s="12"/>
      <c r="K804" s="12"/>
      <c r="L804" s="14">
        <v>300</v>
      </c>
      <c r="M804" s="14">
        <v>0</v>
      </c>
      <c r="N804" s="14">
        <v>300</v>
      </c>
      <c r="O804" s="14">
        <v>250</v>
      </c>
      <c r="P804" s="12" t="s">
        <v>36</v>
      </c>
      <c r="Q804" s="14">
        <v>50</v>
      </c>
      <c r="R804" s="14">
        <v>0</v>
      </c>
      <c r="S804" s="14">
        <v>0</v>
      </c>
      <c r="T804" s="14">
        <v>0</v>
      </c>
      <c r="U804" s="14">
        <v>0</v>
      </c>
      <c r="V804" s="14">
        <v>300</v>
      </c>
      <c r="W804" s="14"/>
      <c r="X804" s="14"/>
      <c r="Y804" s="14"/>
      <c r="Z804" s="14"/>
      <c r="AA804" s="14"/>
      <c r="AB804" s="14"/>
      <c r="AC804" s="13"/>
      <c r="AD804" s="12"/>
      <c r="AE804" s="17"/>
    </row>
    <row r="805" spans="1:31" x14ac:dyDescent="0.25">
      <c r="A805" s="22" t="s">
        <v>821</v>
      </c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4">
        <f>SUM(L803:L804)</f>
        <v>660</v>
      </c>
      <c r="M805" s="24">
        <f>SUM(M803:M804)</f>
        <v>0</v>
      </c>
      <c r="N805" s="24">
        <f>SUM(N803:N804)</f>
        <v>660</v>
      </c>
      <c r="O805" s="24">
        <f>SUM(O803:O804)</f>
        <v>550</v>
      </c>
      <c r="P805" s="23"/>
      <c r="Q805" s="24">
        <f>SUM(Q803:Q804)</f>
        <v>110</v>
      </c>
      <c r="R805" s="24">
        <f>SUM(R803:R804)</f>
        <v>0</v>
      </c>
      <c r="S805" s="23"/>
      <c r="T805" s="24">
        <f t="shared" ref="T805:AB805" si="164">SUM(T803:T804)</f>
        <v>0</v>
      </c>
      <c r="U805" s="24">
        <f t="shared" si="164"/>
        <v>0</v>
      </c>
      <c r="V805" s="24">
        <f t="shared" si="164"/>
        <v>300</v>
      </c>
      <c r="W805" s="24">
        <f t="shared" si="164"/>
        <v>360</v>
      </c>
      <c r="X805" s="24">
        <f t="shared" si="164"/>
        <v>360</v>
      </c>
      <c r="Y805" s="24">
        <f t="shared" si="164"/>
        <v>0</v>
      </c>
      <c r="Z805" s="24">
        <f t="shared" si="164"/>
        <v>0</v>
      </c>
      <c r="AA805" s="24">
        <f t="shared" si="164"/>
        <v>0</v>
      </c>
      <c r="AB805" s="24">
        <f t="shared" si="164"/>
        <v>0</v>
      </c>
      <c r="AC805" s="23"/>
      <c r="AD805" s="23"/>
      <c r="AE805" s="25"/>
    </row>
    <row r="807" spans="1:31" x14ac:dyDescent="0.25">
      <c r="A807" s="18">
        <v>3800008476</v>
      </c>
      <c r="B807" s="19" t="s">
        <v>31</v>
      </c>
      <c r="C807" s="19" t="s">
        <v>824</v>
      </c>
      <c r="D807" s="26">
        <v>45337</v>
      </c>
      <c r="E807" s="26">
        <v>45366</v>
      </c>
      <c r="F807" s="19" t="s">
        <v>825</v>
      </c>
      <c r="G807" s="19"/>
      <c r="H807" s="19" t="s">
        <v>45</v>
      </c>
      <c r="I807" s="26">
        <v>45370</v>
      </c>
      <c r="J807" s="19" t="s">
        <v>40</v>
      </c>
      <c r="K807" s="19"/>
      <c r="L807" s="20">
        <v>130</v>
      </c>
      <c r="M807" s="20">
        <v>0</v>
      </c>
      <c r="N807" s="20">
        <v>130</v>
      </c>
      <c r="O807" s="20">
        <v>130</v>
      </c>
      <c r="P807" s="19"/>
      <c r="Q807" s="20">
        <v>0</v>
      </c>
      <c r="R807" s="20">
        <v>0</v>
      </c>
      <c r="S807" s="20">
        <v>0</v>
      </c>
      <c r="T807" s="20">
        <v>0</v>
      </c>
      <c r="U807" s="20">
        <v>0</v>
      </c>
      <c r="V807" s="20"/>
      <c r="W807" s="20">
        <v>130</v>
      </c>
      <c r="X807" s="20">
        <v>130</v>
      </c>
      <c r="Y807" s="20"/>
      <c r="Z807" s="20"/>
      <c r="AA807" s="20"/>
      <c r="AB807" s="20"/>
      <c r="AC807" s="26">
        <v>45369</v>
      </c>
      <c r="AD807" s="19" t="s">
        <v>37</v>
      </c>
      <c r="AE807" s="21"/>
    </row>
    <row r="808" spans="1:31" x14ac:dyDescent="0.25">
      <c r="A808" s="22" t="s">
        <v>824</v>
      </c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4">
        <f>SUM(L807:L807)</f>
        <v>130</v>
      </c>
      <c r="M808" s="24">
        <f>SUM(M807:M807)</f>
        <v>0</v>
      </c>
      <c r="N808" s="24">
        <f>SUM(N807:N807)</f>
        <v>130</v>
      </c>
      <c r="O808" s="24">
        <f>SUM(O807:O807)</f>
        <v>130</v>
      </c>
      <c r="P808" s="23"/>
      <c r="Q808" s="24">
        <f>SUM(Q807:Q807)</f>
        <v>0</v>
      </c>
      <c r="R808" s="24">
        <f>SUM(R807:R807)</f>
        <v>0</v>
      </c>
      <c r="S808" s="23"/>
      <c r="T808" s="24">
        <f t="shared" ref="T808:AB808" si="165">SUM(T807:T807)</f>
        <v>0</v>
      </c>
      <c r="U808" s="24">
        <f t="shared" si="165"/>
        <v>0</v>
      </c>
      <c r="V808" s="24">
        <f t="shared" si="165"/>
        <v>0</v>
      </c>
      <c r="W808" s="24">
        <f t="shared" si="165"/>
        <v>130</v>
      </c>
      <c r="X808" s="24">
        <f t="shared" si="165"/>
        <v>130</v>
      </c>
      <c r="Y808" s="24">
        <f t="shared" si="165"/>
        <v>0</v>
      </c>
      <c r="Z808" s="24">
        <f t="shared" si="165"/>
        <v>0</v>
      </c>
      <c r="AA808" s="24">
        <f t="shared" si="165"/>
        <v>0</v>
      </c>
      <c r="AB808" s="24">
        <f t="shared" si="165"/>
        <v>0</v>
      </c>
      <c r="AC808" s="23"/>
      <c r="AD808" s="23"/>
      <c r="AE808" s="25"/>
    </row>
    <row r="810" spans="1:31" x14ac:dyDescent="0.25">
      <c r="A810" s="18">
        <v>3800008901</v>
      </c>
      <c r="B810" s="19" t="s">
        <v>31</v>
      </c>
      <c r="C810" s="19" t="s">
        <v>826</v>
      </c>
      <c r="D810" s="26">
        <v>45351</v>
      </c>
      <c r="E810" s="26">
        <v>45380</v>
      </c>
      <c r="F810" s="19" t="s">
        <v>827</v>
      </c>
      <c r="G810" s="19"/>
      <c r="H810" s="19" t="s">
        <v>50</v>
      </c>
      <c r="I810" s="26"/>
      <c r="J810" s="19"/>
      <c r="K810" s="19"/>
      <c r="L810" s="20">
        <v>492</v>
      </c>
      <c r="M810" s="20">
        <v>0</v>
      </c>
      <c r="N810" s="20">
        <v>492</v>
      </c>
      <c r="O810" s="20">
        <v>410</v>
      </c>
      <c r="P810" s="19" t="s">
        <v>36</v>
      </c>
      <c r="Q810" s="20">
        <v>82</v>
      </c>
      <c r="R810" s="20">
        <v>0</v>
      </c>
      <c r="S810" s="20">
        <v>0</v>
      </c>
      <c r="T810" s="20">
        <v>0</v>
      </c>
      <c r="U810" s="20">
        <v>0</v>
      </c>
      <c r="V810" s="20">
        <v>492</v>
      </c>
      <c r="W810" s="20"/>
      <c r="X810" s="20"/>
      <c r="Y810" s="20"/>
      <c r="Z810" s="20"/>
      <c r="AA810" s="20"/>
      <c r="AB810" s="20"/>
      <c r="AC810" s="26"/>
      <c r="AD810" s="19"/>
      <c r="AE810" s="21"/>
    </row>
    <row r="811" spans="1:31" x14ac:dyDescent="0.25">
      <c r="A811" s="22" t="s">
        <v>826</v>
      </c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4">
        <f>SUM(L810:L810)</f>
        <v>492</v>
      </c>
      <c r="M811" s="24">
        <f>SUM(M810:M810)</f>
        <v>0</v>
      </c>
      <c r="N811" s="24">
        <f>SUM(N810:N810)</f>
        <v>492</v>
      </c>
      <c r="O811" s="24">
        <f>SUM(O810:O810)</f>
        <v>410</v>
      </c>
      <c r="P811" s="23"/>
      <c r="Q811" s="24">
        <f>SUM(Q810:Q810)</f>
        <v>82</v>
      </c>
      <c r="R811" s="24">
        <f>SUM(R810:R810)</f>
        <v>0</v>
      </c>
      <c r="S811" s="23"/>
      <c r="T811" s="24">
        <f t="shared" ref="T811:AB811" si="166">SUM(T810:T810)</f>
        <v>0</v>
      </c>
      <c r="U811" s="24">
        <f t="shared" si="166"/>
        <v>0</v>
      </c>
      <c r="V811" s="24">
        <f t="shared" si="166"/>
        <v>492</v>
      </c>
      <c r="W811" s="24">
        <f t="shared" si="166"/>
        <v>0</v>
      </c>
      <c r="X811" s="24">
        <f t="shared" si="166"/>
        <v>0</v>
      </c>
      <c r="Y811" s="24">
        <f t="shared" si="166"/>
        <v>0</v>
      </c>
      <c r="Z811" s="24">
        <f t="shared" si="166"/>
        <v>0</v>
      </c>
      <c r="AA811" s="24">
        <f t="shared" si="166"/>
        <v>0</v>
      </c>
      <c r="AB811" s="24">
        <f t="shared" si="166"/>
        <v>0</v>
      </c>
      <c r="AC811" s="23"/>
      <c r="AD811" s="23"/>
      <c r="AE811" s="25"/>
    </row>
    <row r="813" spans="1:31" x14ac:dyDescent="0.25">
      <c r="A813" s="18">
        <v>3800007862</v>
      </c>
      <c r="B813" s="19" t="s">
        <v>31</v>
      </c>
      <c r="C813" s="19" t="s">
        <v>828</v>
      </c>
      <c r="D813" s="26">
        <v>45322</v>
      </c>
      <c r="E813" s="26">
        <v>45351</v>
      </c>
      <c r="F813" s="19" t="s">
        <v>829</v>
      </c>
      <c r="G813" s="19"/>
      <c r="H813" s="19" t="s">
        <v>42</v>
      </c>
      <c r="I813" s="26">
        <v>45355</v>
      </c>
      <c r="J813" s="19" t="s">
        <v>55</v>
      </c>
      <c r="K813" s="19"/>
      <c r="L813" s="20">
        <v>594</v>
      </c>
      <c r="M813" s="20">
        <v>0</v>
      </c>
      <c r="N813" s="20">
        <v>594</v>
      </c>
      <c r="O813" s="20">
        <v>495</v>
      </c>
      <c r="P813" s="19" t="s">
        <v>36</v>
      </c>
      <c r="Q813" s="20">
        <v>99</v>
      </c>
      <c r="R813" s="20">
        <v>0</v>
      </c>
      <c r="S813" s="20">
        <v>0</v>
      </c>
      <c r="T813" s="20">
        <v>0</v>
      </c>
      <c r="U813" s="20">
        <v>0</v>
      </c>
      <c r="V813" s="20"/>
      <c r="W813" s="20">
        <v>594</v>
      </c>
      <c r="X813" s="20">
        <v>594</v>
      </c>
      <c r="Y813" s="20"/>
      <c r="Z813" s="20"/>
      <c r="AA813" s="20"/>
      <c r="AB813" s="20"/>
      <c r="AC813" s="26">
        <v>45351</v>
      </c>
      <c r="AD813" s="19" t="s">
        <v>37</v>
      </c>
      <c r="AE813" s="21"/>
    </row>
    <row r="814" spans="1:31" x14ac:dyDescent="0.25">
      <c r="A814" s="22" t="s">
        <v>828</v>
      </c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4">
        <f>SUM(L813:L813)</f>
        <v>594</v>
      </c>
      <c r="M814" s="24">
        <f>SUM(M813:M813)</f>
        <v>0</v>
      </c>
      <c r="N814" s="24">
        <f>SUM(N813:N813)</f>
        <v>594</v>
      </c>
      <c r="O814" s="24">
        <f>SUM(O813:O813)</f>
        <v>495</v>
      </c>
      <c r="P814" s="23"/>
      <c r="Q814" s="24">
        <f>SUM(Q813:Q813)</f>
        <v>99</v>
      </c>
      <c r="R814" s="24">
        <f>SUM(R813:R813)</f>
        <v>0</v>
      </c>
      <c r="S814" s="23"/>
      <c r="T814" s="24">
        <f t="shared" ref="T814:AB814" si="167">SUM(T813:T813)</f>
        <v>0</v>
      </c>
      <c r="U814" s="24">
        <f t="shared" si="167"/>
        <v>0</v>
      </c>
      <c r="V814" s="24">
        <f t="shared" si="167"/>
        <v>0</v>
      </c>
      <c r="W814" s="24">
        <f t="shared" si="167"/>
        <v>594</v>
      </c>
      <c r="X814" s="24">
        <f t="shared" si="167"/>
        <v>594</v>
      </c>
      <c r="Y814" s="24">
        <f t="shared" si="167"/>
        <v>0</v>
      </c>
      <c r="Z814" s="24">
        <f t="shared" si="167"/>
        <v>0</v>
      </c>
      <c r="AA814" s="24">
        <f t="shared" si="167"/>
        <v>0</v>
      </c>
      <c r="AB814" s="24">
        <f t="shared" si="167"/>
        <v>0</v>
      </c>
      <c r="AC814" s="23"/>
      <c r="AD814" s="23"/>
      <c r="AE814" s="25"/>
    </row>
    <row r="816" spans="1:31" x14ac:dyDescent="0.25">
      <c r="A816" s="18">
        <v>3800005641</v>
      </c>
      <c r="B816" s="19" t="s">
        <v>31</v>
      </c>
      <c r="C816" s="19" t="s">
        <v>830</v>
      </c>
      <c r="D816" s="26">
        <v>45295</v>
      </c>
      <c r="E816" s="26">
        <v>45327</v>
      </c>
      <c r="F816" s="19" t="s">
        <v>831</v>
      </c>
      <c r="G816" s="19"/>
      <c r="H816" s="19" t="s">
        <v>832</v>
      </c>
      <c r="I816" s="26">
        <v>45355</v>
      </c>
      <c r="J816" s="19" t="s">
        <v>40</v>
      </c>
      <c r="K816" s="19"/>
      <c r="L816" s="20">
        <v>172.9</v>
      </c>
      <c r="M816" s="20">
        <v>0</v>
      </c>
      <c r="N816" s="20">
        <v>172.9</v>
      </c>
      <c r="O816" s="20">
        <v>172.9</v>
      </c>
      <c r="P816" s="19"/>
      <c r="Q816" s="20">
        <v>0</v>
      </c>
      <c r="R816" s="20">
        <v>0</v>
      </c>
      <c r="S816" s="20">
        <v>0</v>
      </c>
      <c r="T816" s="20">
        <v>0</v>
      </c>
      <c r="U816" s="20">
        <v>0</v>
      </c>
      <c r="V816" s="20"/>
      <c r="W816" s="20">
        <v>172.9</v>
      </c>
      <c r="X816" s="20"/>
      <c r="Y816" s="20">
        <v>172.9</v>
      </c>
      <c r="Z816" s="20"/>
      <c r="AA816" s="20"/>
      <c r="AB816" s="20"/>
      <c r="AC816" s="26"/>
      <c r="AD816" s="19"/>
      <c r="AE816" s="21"/>
    </row>
    <row r="817" spans="1:31" x14ac:dyDescent="0.25">
      <c r="A817" s="22" t="s">
        <v>830</v>
      </c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4">
        <f>SUM(L816:L816)</f>
        <v>172.9</v>
      </c>
      <c r="M817" s="24">
        <f>SUM(M816:M816)</f>
        <v>0</v>
      </c>
      <c r="N817" s="24">
        <f>SUM(N816:N816)</f>
        <v>172.9</v>
      </c>
      <c r="O817" s="24">
        <f>SUM(O816:O816)</f>
        <v>172.9</v>
      </c>
      <c r="P817" s="23"/>
      <c r="Q817" s="24">
        <f>SUM(Q816:Q816)</f>
        <v>0</v>
      </c>
      <c r="R817" s="24">
        <f>SUM(R816:R816)</f>
        <v>0</v>
      </c>
      <c r="S817" s="23"/>
      <c r="T817" s="24">
        <f t="shared" ref="T817:AB817" si="168">SUM(T816:T816)</f>
        <v>0</v>
      </c>
      <c r="U817" s="24">
        <f t="shared" si="168"/>
        <v>0</v>
      </c>
      <c r="V817" s="24">
        <f t="shared" si="168"/>
        <v>0</v>
      </c>
      <c r="W817" s="24">
        <f t="shared" si="168"/>
        <v>172.9</v>
      </c>
      <c r="X817" s="24">
        <f t="shared" si="168"/>
        <v>0</v>
      </c>
      <c r="Y817" s="24">
        <f t="shared" si="168"/>
        <v>172.9</v>
      </c>
      <c r="Z817" s="24">
        <f t="shared" si="168"/>
        <v>0</v>
      </c>
      <c r="AA817" s="24">
        <f t="shared" si="168"/>
        <v>0</v>
      </c>
      <c r="AB817" s="24">
        <f t="shared" si="168"/>
        <v>0</v>
      </c>
      <c r="AC817" s="23"/>
      <c r="AD817" s="23"/>
      <c r="AE817" s="25"/>
    </row>
    <row r="819" spans="1:31" x14ac:dyDescent="0.25">
      <c r="A819" s="6">
        <v>3800002026</v>
      </c>
      <c r="B819" s="9" t="s">
        <v>31</v>
      </c>
      <c r="C819" s="9" t="s">
        <v>833</v>
      </c>
      <c r="D819" s="10">
        <v>45218</v>
      </c>
      <c r="E819" s="10">
        <v>45250</v>
      </c>
      <c r="F819" s="9" t="s">
        <v>834</v>
      </c>
      <c r="G819" s="9"/>
      <c r="H819" s="9" t="s">
        <v>835</v>
      </c>
      <c r="I819" s="10">
        <v>45369</v>
      </c>
      <c r="J819" s="9" t="s">
        <v>57</v>
      </c>
      <c r="K819" s="9"/>
      <c r="L819" s="11">
        <v>1000</v>
      </c>
      <c r="M819" s="11">
        <v>0</v>
      </c>
      <c r="N819" s="11">
        <v>1000</v>
      </c>
      <c r="O819" s="11">
        <v>1000</v>
      </c>
      <c r="P819" s="9"/>
      <c r="Q819" s="11">
        <v>0</v>
      </c>
      <c r="R819" s="11">
        <v>0</v>
      </c>
      <c r="S819" s="11">
        <v>0</v>
      </c>
      <c r="T819" s="11">
        <v>0</v>
      </c>
      <c r="U819" s="11">
        <v>0</v>
      </c>
      <c r="V819" s="11"/>
      <c r="W819" s="11">
        <v>1000</v>
      </c>
      <c r="X819" s="11"/>
      <c r="Y819" s="11"/>
      <c r="Z819" s="11"/>
      <c r="AA819" s="11"/>
      <c r="AB819" s="11">
        <v>1000</v>
      </c>
      <c r="AC819" s="10">
        <v>45366</v>
      </c>
      <c r="AD819" s="9" t="s">
        <v>37</v>
      </c>
      <c r="AE819" s="15"/>
    </row>
    <row r="820" spans="1:31" x14ac:dyDescent="0.25">
      <c r="A820" s="7">
        <v>3800007259</v>
      </c>
      <c r="B820" t="s">
        <v>31</v>
      </c>
      <c r="C820" t="s">
        <v>833</v>
      </c>
      <c r="D820" s="4">
        <v>45317</v>
      </c>
      <c r="E820" s="4">
        <v>45348</v>
      </c>
      <c r="F820" t="s">
        <v>836</v>
      </c>
      <c r="H820" t="s">
        <v>837</v>
      </c>
      <c r="I820" s="4"/>
      <c r="L820" s="5">
        <v>3322.37</v>
      </c>
      <c r="M820" s="5">
        <v>0</v>
      </c>
      <c r="N820" s="5">
        <v>3322.37</v>
      </c>
      <c r="O820" s="5">
        <v>3322.37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/>
      <c r="W820" s="5">
        <v>3322.37</v>
      </c>
      <c r="X820" s="5">
        <v>3322.37</v>
      </c>
      <c r="Y820" s="5"/>
      <c r="Z820" s="5"/>
      <c r="AA820" s="5"/>
      <c r="AB820" s="5"/>
      <c r="AC820" s="4">
        <v>45359</v>
      </c>
      <c r="AD820" t="s">
        <v>37</v>
      </c>
      <c r="AE820" s="16"/>
    </row>
    <row r="821" spans="1:31" x14ac:dyDescent="0.25">
      <c r="A821" s="8">
        <v>3800008140</v>
      </c>
      <c r="B821" s="12" t="s">
        <v>31</v>
      </c>
      <c r="C821" s="12" t="s">
        <v>833</v>
      </c>
      <c r="D821" s="13">
        <v>45334</v>
      </c>
      <c r="E821" s="13">
        <v>45334</v>
      </c>
      <c r="F821" s="12" t="s">
        <v>838</v>
      </c>
      <c r="G821" s="12"/>
      <c r="H821" s="12" t="s">
        <v>839</v>
      </c>
      <c r="I821" s="13"/>
      <c r="J821" s="12"/>
      <c r="K821" s="12"/>
      <c r="L821" s="14">
        <v>1000</v>
      </c>
      <c r="M821" s="14">
        <v>0</v>
      </c>
      <c r="N821" s="14">
        <v>1000</v>
      </c>
      <c r="O821" s="14">
        <v>1000</v>
      </c>
      <c r="P821" s="12"/>
      <c r="Q821" s="14">
        <v>0</v>
      </c>
      <c r="R821" s="14">
        <v>0</v>
      </c>
      <c r="S821" s="14">
        <v>0</v>
      </c>
      <c r="T821" s="14">
        <v>0</v>
      </c>
      <c r="U821" s="14">
        <v>0</v>
      </c>
      <c r="V821" s="14"/>
      <c r="W821" s="14">
        <v>1000</v>
      </c>
      <c r="X821" s="14">
        <v>1000</v>
      </c>
      <c r="Y821" s="14"/>
      <c r="Z821" s="14"/>
      <c r="AA821" s="14"/>
      <c r="AB821" s="14"/>
      <c r="AC821" s="13">
        <v>45369</v>
      </c>
      <c r="AD821" s="12" t="s">
        <v>37</v>
      </c>
      <c r="AE821" s="17"/>
    </row>
    <row r="822" spans="1:31" x14ac:dyDescent="0.25">
      <c r="A822" s="22" t="s">
        <v>833</v>
      </c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4">
        <f>SUM(L819:L821)</f>
        <v>5322.37</v>
      </c>
      <c r="M822" s="24">
        <f>SUM(M819:M821)</f>
        <v>0</v>
      </c>
      <c r="N822" s="24">
        <f>SUM(N819:N821)</f>
        <v>5322.37</v>
      </c>
      <c r="O822" s="24">
        <f>SUM(O819:O821)</f>
        <v>5322.37</v>
      </c>
      <c r="P822" s="23"/>
      <c r="Q822" s="24">
        <f>SUM(Q819:Q821)</f>
        <v>0</v>
      </c>
      <c r="R822" s="24">
        <f>SUM(R819:R821)</f>
        <v>0</v>
      </c>
      <c r="S822" s="23"/>
      <c r="T822" s="24">
        <f t="shared" ref="T822:AB822" si="169">SUM(T819:T821)</f>
        <v>0</v>
      </c>
      <c r="U822" s="24">
        <f t="shared" si="169"/>
        <v>0</v>
      </c>
      <c r="V822" s="24">
        <f t="shared" si="169"/>
        <v>0</v>
      </c>
      <c r="W822" s="24">
        <f t="shared" si="169"/>
        <v>5322.37</v>
      </c>
      <c r="X822" s="24">
        <f t="shared" si="169"/>
        <v>4322.37</v>
      </c>
      <c r="Y822" s="24">
        <f t="shared" si="169"/>
        <v>0</v>
      </c>
      <c r="Z822" s="24">
        <f t="shared" si="169"/>
        <v>0</v>
      </c>
      <c r="AA822" s="24">
        <f t="shared" si="169"/>
        <v>0</v>
      </c>
      <c r="AB822" s="24">
        <f t="shared" si="169"/>
        <v>1000</v>
      </c>
      <c r="AC822" s="23"/>
      <c r="AD822" s="23"/>
      <c r="AE822" s="25"/>
    </row>
    <row r="824" spans="1:31" x14ac:dyDescent="0.25">
      <c r="A824" s="18">
        <v>3800005983</v>
      </c>
      <c r="B824" s="19" t="s">
        <v>91</v>
      </c>
      <c r="C824" s="19" t="s">
        <v>840</v>
      </c>
      <c r="D824" s="26">
        <v>45170</v>
      </c>
      <c r="E824" s="26">
        <v>44805</v>
      </c>
      <c r="F824" s="19"/>
      <c r="G824" s="19"/>
      <c r="H824" s="19" t="s">
        <v>841</v>
      </c>
      <c r="I824" s="26"/>
      <c r="J824" s="19"/>
      <c r="K824" s="19"/>
      <c r="L824" s="20">
        <v>0</v>
      </c>
      <c r="M824" s="20">
        <v>234</v>
      </c>
      <c r="N824" s="20">
        <v>-234</v>
      </c>
      <c r="O824" s="20">
        <v>-234</v>
      </c>
      <c r="P824" s="19"/>
      <c r="Q824" s="20">
        <v>0</v>
      </c>
      <c r="R824" s="20">
        <v>0</v>
      </c>
      <c r="S824" s="20">
        <v>0</v>
      </c>
      <c r="T824" s="20">
        <v>0</v>
      </c>
      <c r="U824" s="20">
        <v>0</v>
      </c>
      <c r="V824" s="20"/>
      <c r="W824" s="20">
        <v>-234</v>
      </c>
      <c r="X824" s="20"/>
      <c r="Y824" s="20"/>
      <c r="Z824" s="20"/>
      <c r="AA824" s="20"/>
      <c r="AB824" s="20">
        <v>-234</v>
      </c>
      <c r="AC824" s="26">
        <v>44539</v>
      </c>
      <c r="AD824" s="19"/>
      <c r="AE824" s="21"/>
    </row>
    <row r="825" spans="1:31" x14ac:dyDescent="0.25">
      <c r="A825" s="22" t="s">
        <v>840</v>
      </c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4">
        <f>SUM(L824:L824)</f>
        <v>0</v>
      </c>
      <c r="M825" s="24">
        <f>SUM(M824:M824)</f>
        <v>234</v>
      </c>
      <c r="N825" s="24">
        <f>SUM(N824:N824)</f>
        <v>-234</v>
      </c>
      <c r="O825" s="24">
        <f>SUM(O824:O824)</f>
        <v>-234</v>
      </c>
      <c r="P825" s="23"/>
      <c r="Q825" s="24">
        <f>SUM(Q824:Q824)</f>
        <v>0</v>
      </c>
      <c r="R825" s="24">
        <f>SUM(R824:R824)</f>
        <v>0</v>
      </c>
      <c r="S825" s="23"/>
      <c r="T825" s="24">
        <f t="shared" ref="T825:AB825" si="170">SUM(T824:T824)</f>
        <v>0</v>
      </c>
      <c r="U825" s="24">
        <f t="shared" si="170"/>
        <v>0</v>
      </c>
      <c r="V825" s="24">
        <f t="shared" si="170"/>
        <v>0</v>
      </c>
      <c r="W825" s="24">
        <f t="shared" si="170"/>
        <v>-234</v>
      </c>
      <c r="X825" s="24">
        <f t="shared" si="170"/>
        <v>0</v>
      </c>
      <c r="Y825" s="24">
        <f t="shared" si="170"/>
        <v>0</v>
      </c>
      <c r="Z825" s="24">
        <f t="shared" si="170"/>
        <v>0</v>
      </c>
      <c r="AA825" s="24">
        <f t="shared" si="170"/>
        <v>0</v>
      </c>
      <c r="AB825" s="24">
        <f t="shared" si="170"/>
        <v>-234</v>
      </c>
      <c r="AC825" s="23"/>
      <c r="AD825" s="23"/>
      <c r="AE825" s="25"/>
    </row>
    <row r="827" spans="1:31" x14ac:dyDescent="0.25">
      <c r="A827" s="6">
        <v>3800007919</v>
      </c>
      <c r="B827" s="9" t="s">
        <v>31</v>
      </c>
      <c r="C827" s="9" t="s">
        <v>842</v>
      </c>
      <c r="D827" s="10">
        <v>45322</v>
      </c>
      <c r="E827" s="10">
        <v>45351</v>
      </c>
      <c r="F827" s="9" t="s">
        <v>843</v>
      </c>
      <c r="G827" s="9"/>
      <c r="H827" s="9" t="s">
        <v>42</v>
      </c>
      <c r="I827" s="10">
        <v>45369</v>
      </c>
      <c r="J827" s="9" t="s">
        <v>169</v>
      </c>
      <c r="K827" s="9"/>
      <c r="L827" s="11">
        <v>11371</v>
      </c>
      <c r="M827" s="11">
        <v>0</v>
      </c>
      <c r="N827" s="11">
        <v>11371</v>
      </c>
      <c r="O827" s="11">
        <v>9475.83</v>
      </c>
      <c r="P827" s="9" t="s">
        <v>36</v>
      </c>
      <c r="Q827" s="11">
        <v>1895.17</v>
      </c>
      <c r="R827" s="11">
        <v>0</v>
      </c>
      <c r="S827" s="11">
        <v>0</v>
      </c>
      <c r="T827" s="11">
        <v>0</v>
      </c>
      <c r="U827" s="11">
        <v>0</v>
      </c>
      <c r="V827" s="11"/>
      <c r="W827" s="11">
        <v>11371</v>
      </c>
      <c r="X827" s="11">
        <v>11371</v>
      </c>
      <c r="Y827" s="11"/>
      <c r="Z827" s="11"/>
      <c r="AA827" s="11"/>
      <c r="AB827" s="11"/>
      <c r="AC827" s="10">
        <v>45359</v>
      </c>
      <c r="AD827" s="9" t="s">
        <v>37</v>
      </c>
      <c r="AE827" s="15"/>
    </row>
    <row r="828" spans="1:31" x14ac:dyDescent="0.25">
      <c r="A828" s="7">
        <v>3800009374</v>
      </c>
      <c r="B828" t="s">
        <v>31</v>
      </c>
      <c r="C828" t="s">
        <v>842</v>
      </c>
      <c r="D828" s="4">
        <v>45351</v>
      </c>
      <c r="E828" s="4">
        <v>45380</v>
      </c>
      <c r="F828" t="s">
        <v>844</v>
      </c>
      <c r="H828" t="s">
        <v>50</v>
      </c>
      <c r="I828" s="4"/>
      <c r="L828" s="5">
        <v>21395.040000000001</v>
      </c>
      <c r="M828" s="5">
        <v>0</v>
      </c>
      <c r="N828" s="5">
        <v>21395.040000000001</v>
      </c>
      <c r="O828" s="5">
        <v>17829.2</v>
      </c>
      <c r="P828" t="s">
        <v>36</v>
      </c>
      <c r="Q828" s="5">
        <v>3565.84</v>
      </c>
      <c r="R828" s="5">
        <v>0</v>
      </c>
      <c r="S828" s="5">
        <v>0</v>
      </c>
      <c r="T828" s="5">
        <v>0</v>
      </c>
      <c r="U828" s="5">
        <v>0</v>
      </c>
      <c r="V828" s="5">
        <v>21395.040000000001</v>
      </c>
      <c r="W828" s="5"/>
      <c r="X828" s="5"/>
      <c r="Y828" s="5"/>
      <c r="Z828" s="5"/>
      <c r="AA828" s="5"/>
      <c r="AB828" s="5"/>
      <c r="AC828" s="4"/>
      <c r="AE828" s="16"/>
    </row>
    <row r="829" spans="1:31" x14ac:dyDescent="0.25">
      <c r="A829" s="8">
        <v>3800009435</v>
      </c>
      <c r="B829" s="12" t="s">
        <v>31</v>
      </c>
      <c r="C829" s="12" t="s">
        <v>842</v>
      </c>
      <c r="D829" s="13">
        <v>45351</v>
      </c>
      <c r="E829" s="13">
        <v>45380</v>
      </c>
      <c r="F829" s="12" t="s">
        <v>845</v>
      </c>
      <c r="G829" s="12"/>
      <c r="H829" s="12" t="s">
        <v>50</v>
      </c>
      <c r="I829" s="13"/>
      <c r="J829" s="12"/>
      <c r="K829" s="12"/>
      <c r="L829" s="14">
        <v>60</v>
      </c>
      <c r="M829" s="14">
        <v>0</v>
      </c>
      <c r="N829" s="14">
        <v>60</v>
      </c>
      <c r="O829" s="14">
        <v>50</v>
      </c>
      <c r="P829" s="12" t="s">
        <v>36</v>
      </c>
      <c r="Q829" s="14">
        <v>10</v>
      </c>
      <c r="R829" s="14">
        <v>0</v>
      </c>
      <c r="S829" s="14">
        <v>0</v>
      </c>
      <c r="T829" s="14">
        <v>0</v>
      </c>
      <c r="U829" s="14">
        <v>0</v>
      </c>
      <c r="V829" s="14">
        <v>60</v>
      </c>
      <c r="W829" s="14"/>
      <c r="X829" s="14"/>
      <c r="Y829" s="14"/>
      <c r="Z829" s="14"/>
      <c r="AA829" s="14"/>
      <c r="AB829" s="14"/>
      <c r="AC829" s="13"/>
      <c r="AD829" s="12"/>
      <c r="AE829" s="17"/>
    </row>
    <row r="830" spans="1:31" x14ac:dyDescent="0.25">
      <c r="A830" s="22" t="s">
        <v>842</v>
      </c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4">
        <f>SUM(L827:L829)</f>
        <v>32826.04</v>
      </c>
      <c r="M830" s="24">
        <f>SUM(M827:M829)</f>
        <v>0</v>
      </c>
      <c r="N830" s="24">
        <f>SUM(N827:N829)</f>
        <v>32826.04</v>
      </c>
      <c r="O830" s="24">
        <f>SUM(O827:O829)</f>
        <v>27355.03</v>
      </c>
      <c r="P830" s="23"/>
      <c r="Q830" s="24">
        <f>SUM(Q827:Q829)</f>
        <v>5471.01</v>
      </c>
      <c r="R830" s="24">
        <f>SUM(R827:R829)</f>
        <v>0</v>
      </c>
      <c r="S830" s="23"/>
      <c r="T830" s="24">
        <f t="shared" ref="T830:AB830" si="171">SUM(T827:T829)</f>
        <v>0</v>
      </c>
      <c r="U830" s="24">
        <f t="shared" si="171"/>
        <v>0</v>
      </c>
      <c r="V830" s="24">
        <f t="shared" si="171"/>
        <v>21455.040000000001</v>
      </c>
      <c r="W830" s="24">
        <f t="shared" si="171"/>
        <v>11371</v>
      </c>
      <c r="X830" s="24">
        <f t="shared" si="171"/>
        <v>11371</v>
      </c>
      <c r="Y830" s="24">
        <f t="shared" si="171"/>
        <v>0</v>
      </c>
      <c r="Z830" s="24">
        <f t="shared" si="171"/>
        <v>0</v>
      </c>
      <c r="AA830" s="24">
        <f t="shared" si="171"/>
        <v>0</v>
      </c>
      <c r="AB830" s="24">
        <f t="shared" si="171"/>
        <v>0</v>
      </c>
      <c r="AC830" s="23"/>
      <c r="AD830" s="23"/>
      <c r="AE830" s="25"/>
    </row>
    <row r="832" spans="1:31" x14ac:dyDescent="0.25">
      <c r="A832" s="6">
        <v>3800007864</v>
      </c>
      <c r="B832" s="9" t="s">
        <v>31</v>
      </c>
      <c r="C832" s="9" t="s">
        <v>846</v>
      </c>
      <c r="D832" s="10">
        <v>45322</v>
      </c>
      <c r="E832" s="10">
        <v>45351</v>
      </c>
      <c r="F832" s="9" t="s">
        <v>847</v>
      </c>
      <c r="G832" s="9"/>
      <c r="H832" s="9" t="s">
        <v>42</v>
      </c>
      <c r="I832" s="10">
        <v>45358</v>
      </c>
      <c r="J832" s="9" t="s">
        <v>40</v>
      </c>
      <c r="K832" s="9"/>
      <c r="L832" s="11">
        <v>588</v>
      </c>
      <c r="M832" s="11">
        <v>0</v>
      </c>
      <c r="N832" s="11">
        <v>588</v>
      </c>
      <c r="O832" s="11">
        <v>490</v>
      </c>
      <c r="P832" s="9" t="s">
        <v>36</v>
      </c>
      <c r="Q832" s="11">
        <v>98</v>
      </c>
      <c r="R832" s="11">
        <v>0</v>
      </c>
      <c r="S832" s="11">
        <v>0</v>
      </c>
      <c r="T832" s="11">
        <v>0</v>
      </c>
      <c r="U832" s="11">
        <v>0</v>
      </c>
      <c r="V832" s="11"/>
      <c r="W832" s="11">
        <v>588</v>
      </c>
      <c r="X832" s="11">
        <v>588</v>
      </c>
      <c r="Y832" s="11"/>
      <c r="Z832" s="11"/>
      <c r="AA832" s="11"/>
      <c r="AB832" s="11"/>
      <c r="AC832" s="10">
        <v>45351</v>
      </c>
      <c r="AD832" s="9" t="s">
        <v>37</v>
      </c>
      <c r="AE832" s="15"/>
    </row>
    <row r="833" spans="1:31" x14ac:dyDescent="0.25">
      <c r="A833" s="8">
        <v>3800008902</v>
      </c>
      <c r="B833" s="12" t="s">
        <v>31</v>
      </c>
      <c r="C833" s="12" t="s">
        <v>846</v>
      </c>
      <c r="D833" s="13">
        <v>45351</v>
      </c>
      <c r="E833" s="13">
        <v>45380</v>
      </c>
      <c r="F833" s="12" t="s">
        <v>848</v>
      </c>
      <c r="G833" s="12"/>
      <c r="H833" s="12" t="s">
        <v>50</v>
      </c>
      <c r="I833" s="13"/>
      <c r="J833" s="12"/>
      <c r="K833" s="12"/>
      <c r="L833" s="14">
        <v>216</v>
      </c>
      <c r="M833" s="14">
        <v>0</v>
      </c>
      <c r="N833" s="14">
        <v>216</v>
      </c>
      <c r="O833" s="14">
        <v>180</v>
      </c>
      <c r="P833" s="12" t="s">
        <v>36</v>
      </c>
      <c r="Q833" s="14">
        <v>36</v>
      </c>
      <c r="R833" s="14">
        <v>0</v>
      </c>
      <c r="S833" s="14">
        <v>0</v>
      </c>
      <c r="T833" s="14">
        <v>0</v>
      </c>
      <c r="U833" s="14">
        <v>0</v>
      </c>
      <c r="V833" s="14">
        <v>216</v>
      </c>
      <c r="W833" s="14"/>
      <c r="X833" s="14"/>
      <c r="Y833" s="14"/>
      <c r="Z833" s="14"/>
      <c r="AA833" s="14"/>
      <c r="AB833" s="14"/>
      <c r="AC833" s="13"/>
      <c r="AD833" s="12"/>
      <c r="AE833" s="17"/>
    </row>
    <row r="834" spans="1:31" x14ac:dyDescent="0.25">
      <c r="A834" s="22" t="s">
        <v>846</v>
      </c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4">
        <f>SUM(L832:L833)</f>
        <v>804</v>
      </c>
      <c r="M834" s="24">
        <f>SUM(M832:M833)</f>
        <v>0</v>
      </c>
      <c r="N834" s="24">
        <f>SUM(N832:N833)</f>
        <v>804</v>
      </c>
      <c r="O834" s="24">
        <f>SUM(O832:O833)</f>
        <v>670</v>
      </c>
      <c r="P834" s="23"/>
      <c r="Q834" s="24">
        <f>SUM(Q832:Q833)</f>
        <v>134</v>
      </c>
      <c r="R834" s="24">
        <f>SUM(R832:R833)</f>
        <v>0</v>
      </c>
      <c r="S834" s="23"/>
      <c r="T834" s="24">
        <f t="shared" ref="T834:AB834" si="172">SUM(T832:T833)</f>
        <v>0</v>
      </c>
      <c r="U834" s="24">
        <f t="shared" si="172"/>
        <v>0</v>
      </c>
      <c r="V834" s="24">
        <f t="shared" si="172"/>
        <v>216</v>
      </c>
      <c r="W834" s="24">
        <f t="shared" si="172"/>
        <v>588</v>
      </c>
      <c r="X834" s="24">
        <f t="shared" si="172"/>
        <v>588</v>
      </c>
      <c r="Y834" s="24">
        <f t="shared" si="172"/>
        <v>0</v>
      </c>
      <c r="Z834" s="24">
        <f t="shared" si="172"/>
        <v>0</v>
      </c>
      <c r="AA834" s="24">
        <f t="shared" si="172"/>
        <v>0</v>
      </c>
      <c r="AB834" s="24">
        <f t="shared" si="172"/>
        <v>0</v>
      </c>
      <c r="AC834" s="23"/>
      <c r="AD834" s="23"/>
      <c r="AE834" s="25"/>
    </row>
    <row r="836" spans="1:31" x14ac:dyDescent="0.25">
      <c r="A836" s="18">
        <v>3800008903</v>
      </c>
      <c r="B836" s="19" t="s">
        <v>31</v>
      </c>
      <c r="C836" s="19" t="s">
        <v>849</v>
      </c>
      <c r="D836" s="26">
        <v>45351</v>
      </c>
      <c r="E836" s="26">
        <v>45380</v>
      </c>
      <c r="F836" s="19" t="s">
        <v>850</v>
      </c>
      <c r="G836" s="19"/>
      <c r="H836" s="19" t="s">
        <v>50</v>
      </c>
      <c r="I836" s="26"/>
      <c r="J836" s="19"/>
      <c r="K836" s="19"/>
      <c r="L836" s="20">
        <v>168</v>
      </c>
      <c r="M836" s="20">
        <v>0</v>
      </c>
      <c r="N836" s="20">
        <v>168</v>
      </c>
      <c r="O836" s="20">
        <v>140</v>
      </c>
      <c r="P836" s="19" t="s">
        <v>36</v>
      </c>
      <c r="Q836" s="20">
        <v>28</v>
      </c>
      <c r="R836" s="20">
        <v>0</v>
      </c>
      <c r="S836" s="20">
        <v>0</v>
      </c>
      <c r="T836" s="20">
        <v>0</v>
      </c>
      <c r="U836" s="20">
        <v>0</v>
      </c>
      <c r="V836" s="20">
        <v>168</v>
      </c>
      <c r="W836" s="20"/>
      <c r="X836" s="20"/>
      <c r="Y836" s="20"/>
      <c r="Z836" s="20"/>
      <c r="AA836" s="20"/>
      <c r="AB836" s="20"/>
      <c r="AC836" s="26"/>
      <c r="AD836" s="19"/>
      <c r="AE836" s="21"/>
    </row>
    <row r="837" spans="1:31" x14ac:dyDescent="0.25">
      <c r="A837" s="22" t="s">
        <v>849</v>
      </c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4">
        <f>SUM(L836:L836)</f>
        <v>168</v>
      </c>
      <c r="M837" s="24">
        <f>SUM(M836:M836)</f>
        <v>0</v>
      </c>
      <c r="N837" s="24">
        <f>SUM(N836:N836)</f>
        <v>168</v>
      </c>
      <c r="O837" s="24">
        <f>SUM(O836:O836)</f>
        <v>140</v>
      </c>
      <c r="P837" s="23"/>
      <c r="Q837" s="24">
        <f>SUM(Q836:Q836)</f>
        <v>28</v>
      </c>
      <c r="R837" s="24">
        <f>SUM(R836:R836)</f>
        <v>0</v>
      </c>
      <c r="S837" s="23"/>
      <c r="T837" s="24">
        <f t="shared" ref="T837:AB837" si="173">SUM(T836:T836)</f>
        <v>0</v>
      </c>
      <c r="U837" s="24">
        <f t="shared" si="173"/>
        <v>0</v>
      </c>
      <c r="V837" s="24">
        <f t="shared" si="173"/>
        <v>168</v>
      </c>
      <c r="W837" s="24">
        <f t="shared" si="173"/>
        <v>0</v>
      </c>
      <c r="X837" s="24">
        <f t="shared" si="173"/>
        <v>0</v>
      </c>
      <c r="Y837" s="24">
        <f t="shared" si="173"/>
        <v>0</v>
      </c>
      <c r="Z837" s="24">
        <f t="shared" si="173"/>
        <v>0</v>
      </c>
      <c r="AA837" s="24">
        <f t="shared" si="173"/>
        <v>0</v>
      </c>
      <c r="AB837" s="24">
        <f t="shared" si="173"/>
        <v>0</v>
      </c>
      <c r="AC837" s="23"/>
      <c r="AD837" s="23"/>
      <c r="AE837" s="25"/>
    </row>
    <row r="839" spans="1:31" x14ac:dyDescent="0.25">
      <c r="A839" s="6">
        <v>3800007865</v>
      </c>
      <c r="B839" s="9" t="s">
        <v>31</v>
      </c>
      <c r="C839" s="9" t="s">
        <v>851</v>
      </c>
      <c r="D839" s="10">
        <v>45322</v>
      </c>
      <c r="E839" s="10">
        <v>45351</v>
      </c>
      <c r="F839" s="9" t="s">
        <v>852</v>
      </c>
      <c r="G839" s="9"/>
      <c r="H839" s="9" t="s">
        <v>42</v>
      </c>
      <c r="I839" s="10">
        <v>45352</v>
      </c>
      <c r="J839" s="9" t="s">
        <v>40</v>
      </c>
      <c r="K839" s="9"/>
      <c r="L839" s="11">
        <v>624</v>
      </c>
      <c r="M839" s="11">
        <v>0</v>
      </c>
      <c r="N839" s="11">
        <v>624</v>
      </c>
      <c r="O839" s="11">
        <v>624</v>
      </c>
      <c r="P839" s="9" t="s">
        <v>36</v>
      </c>
      <c r="Q839" s="11">
        <v>0</v>
      </c>
      <c r="R839" s="11">
        <v>0</v>
      </c>
      <c r="S839" s="11">
        <v>0</v>
      </c>
      <c r="T839" s="11">
        <v>0</v>
      </c>
      <c r="U839" s="11">
        <v>0</v>
      </c>
      <c r="V839" s="11"/>
      <c r="W839" s="11">
        <v>624</v>
      </c>
      <c r="X839" s="11">
        <v>624</v>
      </c>
      <c r="Y839" s="11"/>
      <c r="Z839" s="11"/>
      <c r="AA839" s="11"/>
      <c r="AB839" s="11"/>
      <c r="AC839" s="10">
        <v>45351</v>
      </c>
      <c r="AD839" s="9" t="s">
        <v>37</v>
      </c>
      <c r="AE839" s="15"/>
    </row>
    <row r="840" spans="1:31" x14ac:dyDescent="0.25">
      <c r="A840" s="8">
        <v>3800008810</v>
      </c>
      <c r="B840" s="12" t="s">
        <v>155</v>
      </c>
      <c r="C840" s="12" t="s">
        <v>851</v>
      </c>
      <c r="D840" s="13">
        <v>45351</v>
      </c>
      <c r="E840" s="13">
        <v>45351</v>
      </c>
      <c r="F840" s="12" t="s">
        <v>852</v>
      </c>
      <c r="G840" s="12"/>
      <c r="H840" s="12" t="s">
        <v>42</v>
      </c>
      <c r="I840" s="13">
        <v>45352</v>
      </c>
      <c r="J840" s="12" t="s">
        <v>40</v>
      </c>
      <c r="K840" s="12"/>
      <c r="L840" s="14">
        <v>0</v>
      </c>
      <c r="M840" s="14">
        <v>624</v>
      </c>
      <c r="N840" s="14">
        <v>-624</v>
      </c>
      <c r="O840" s="14">
        <v>-624</v>
      </c>
      <c r="P840" s="12"/>
      <c r="Q840" s="14">
        <v>0</v>
      </c>
      <c r="R840" s="14">
        <v>0</v>
      </c>
      <c r="S840" s="14">
        <v>0</v>
      </c>
      <c r="T840" s="14">
        <v>0</v>
      </c>
      <c r="U840" s="14">
        <v>0</v>
      </c>
      <c r="V840" s="14">
        <v>-624</v>
      </c>
      <c r="W840" s="14"/>
      <c r="X840" s="14"/>
      <c r="Y840" s="14"/>
      <c r="Z840" s="14"/>
      <c r="AA840" s="14"/>
      <c r="AB840" s="14"/>
      <c r="AC840" s="13">
        <v>45351</v>
      </c>
      <c r="AD840" s="12" t="s">
        <v>37</v>
      </c>
      <c r="AE840" s="17"/>
    </row>
    <row r="841" spans="1:31" x14ac:dyDescent="0.25">
      <c r="A841" s="22" t="s">
        <v>851</v>
      </c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4">
        <f>SUM(L839:L840)</f>
        <v>624</v>
      </c>
      <c r="M841" s="24">
        <f>SUM(M839:M840)</f>
        <v>624</v>
      </c>
      <c r="N841" s="24">
        <f>SUM(N839:N840)</f>
        <v>0</v>
      </c>
      <c r="O841" s="24">
        <f>SUM(O839:O840)</f>
        <v>0</v>
      </c>
      <c r="P841" s="23"/>
      <c r="Q841" s="24">
        <f>SUM(Q839:Q840)</f>
        <v>0</v>
      </c>
      <c r="R841" s="24">
        <f>SUM(R839:R840)</f>
        <v>0</v>
      </c>
      <c r="S841" s="23"/>
      <c r="T841" s="24">
        <f t="shared" ref="T841:AB841" si="174">SUM(T839:T840)</f>
        <v>0</v>
      </c>
      <c r="U841" s="24">
        <f t="shared" si="174"/>
        <v>0</v>
      </c>
      <c r="V841" s="24">
        <f t="shared" si="174"/>
        <v>-624</v>
      </c>
      <c r="W841" s="24">
        <f t="shared" si="174"/>
        <v>624</v>
      </c>
      <c r="X841" s="24">
        <f t="shared" si="174"/>
        <v>624</v>
      </c>
      <c r="Y841" s="24">
        <f t="shared" si="174"/>
        <v>0</v>
      </c>
      <c r="Z841" s="24">
        <f t="shared" si="174"/>
        <v>0</v>
      </c>
      <c r="AA841" s="24">
        <f t="shared" si="174"/>
        <v>0</v>
      </c>
      <c r="AB841" s="24">
        <f t="shared" si="174"/>
        <v>0</v>
      </c>
      <c r="AC841" s="23"/>
      <c r="AD841" s="23"/>
      <c r="AE841" s="25"/>
    </row>
    <row r="843" spans="1:31" x14ac:dyDescent="0.25">
      <c r="A843" s="18">
        <v>3800008904</v>
      </c>
      <c r="B843" s="19" t="s">
        <v>31</v>
      </c>
      <c r="C843" s="19" t="s">
        <v>853</v>
      </c>
      <c r="D843" s="26">
        <v>45351</v>
      </c>
      <c r="E843" s="26">
        <v>45380</v>
      </c>
      <c r="F843" s="19" t="s">
        <v>854</v>
      </c>
      <c r="G843" s="19"/>
      <c r="H843" s="19" t="s">
        <v>50</v>
      </c>
      <c r="I843" s="26"/>
      <c r="J843" s="19"/>
      <c r="K843" s="19"/>
      <c r="L843" s="20">
        <v>216</v>
      </c>
      <c r="M843" s="20">
        <v>0</v>
      </c>
      <c r="N843" s="20">
        <v>216</v>
      </c>
      <c r="O843" s="20">
        <v>180</v>
      </c>
      <c r="P843" s="19" t="s">
        <v>36</v>
      </c>
      <c r="Q843" s="20">
        <v>36</v>
      </c>
      <c r="R843" s="20">
        <v>0</v>
      </c>
      <c r="S843" s="20">
        <v>0</v>
      </c>
      <c r="T843" s="20">
        <v>0</v>
      </c>
      <c r="U843" s="20">
        <v>0</v>
      </c>
      <c r="V843" s="20">
        <v>216</v>
      </c>
      <c r="W843" s="20"/>
      <c r="X843" s="20"/>
      <c r="Y843" s="20"/>
      <c r="Z843" s="20"/>
      <c r="AA843" s="20"/>
      <c r="AB843" s="20"/>
      <c r="AC843" s="26"/>
      <c r="AD843" s="19"/>
      <c r="AE843" s="21"/>
    </row>
    <row r="844" spans="1:31" x14ac:dyDescent="0.25">
      <c r="A844" s="22" t="s">
        <v>853</v>
      </c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4">
        <f>SUM(L843:L843)</f>
        <v>216</v>
      </c>
      <c r="M844" s="24">
        <f>SUM(M843:M843)</f>
        <v>0</v>
      </c>
      <c r="N844" s="24">
        <f>SUM(N843:N843)</f>
        <v>216</v>
      </c>
      <c r="O844" s="24">
        <f>SUM(O843:O843)</f>
        <v>180</v>
      </c>
      <c r="P844" s="23"/>
      <c r="Q844" s="24">
        <f>SUM(Q843:Q843)</f>
        <v>36</v>
      </c>
      <c r="R844" s="24">
        <f>SUM(R843:R843)</f>
        <v>0</v>
      </c>
      <c r="S844" s="23"/>
      <c r="T844" s="24">
        <f t="shared" ref="T844:AB844" si="175">SUM(T843:T843)</f>
        <v>0</v>
      </c>
      <c r="U844" s="24">
        <f t="shared" si="175"/>
        <v>0</v>
      </c>
      <c r="V844" s="24">
        <f t="shared" si="175"/>
        <v>216</v>
      </c>
      <c r="W844" s="24">
        <f t="shared" si="175"/>
        <v>0</v>
      </c>
      <c r="X844" s="24">
        <f t="shared" si="175"/>
        <v>0</v>
      </c>
      <c r="Y844" s="24">
        <f t="shared" si="175"/>
        <v>0</v>
      </c>
      <c r="Z844" s="24">
        <f t="shared" si="175"/>
        <v>0</v>
      </c>
      <c r="AA844" s="24">
        <f t="shared" si="175"/>
        <v>0</v>
      </c>
      <c r="AB844" s="24">
        <f t="shared" si="175"/>
        <v>0</v>
      </c>
      <c r="AC844" s="23"/>
      <c r="AD844" s="23"/>
      <c r="AE844" s="25"/>
    </row>
    <row r="846" spans="1:31" x14ac:dyDescent="0.25">
      <c r="A846" s="6">
        <v>3800007946</v>
      </c>
      <c r="B846" s="9" t="s">
        <v>31</v>
      </c>
      <c r="C846" s="9" t="s">
        <v>855</v>
      </c>
      <c r="D846" s="10">
        <v>45322</v>
      </c>
      <c r="E846" s="10">
        <v>45351</v>
      </c>
      <c r="F846" s="9" t="s">
        <v>856</v>
      </c>
      <c r="G846" s="9"/>
      <c r="H846" s="9" t="s">
        <v>42</v>
      </c>
      <c r="I846" s="10">
        <v>45355</v>
      </c>
      <c r="J846" s="9" t="s">
        <v>188</v>
      </c>
      <c r="K846" s="9"/>
      <c r="L846" s="11">
        <v>2258.1799999999998</v>
      </c>
      <c r="M846" s="11">
        <v>0</v>
      </c>
      <c r="N846" s="11">
        <v>2258.1799999999998</v>
      </c>
      <c r="O846" s="11">
        <v>1881.82</v>
      </c>
      <c r="P846" s="9" t="s">
        <v>36</v>
      </c>
      <c r="Q846" s="11">
        <v>376.36</v>
      </c>
      <c r="R846" s="11">
        <v>0</v>
      </c>
      <c r="S846" s="11">
        <v>0</v>
      </c>
      <c r="T846" s="11">
        <v>0</v>
      </c>
      <c r="U846" s="11">
        <v>0</v>
      </c>
      <c r="V846" s="11"/>
      <c r="W846" s="11">
        <v>2258.1799999999998</v>
      </c>
      <c r="X846" s="11">
        <v>2258.1799999999998</v>
      </c>
      <c r="Y846" s="11"/>
      <c r="Z846" s="11"/>
      <c r="AA846" s="11"/>
      <c r="AB846" s="11"/>
      <c r="AC846" s="10">
        <v>45351</v>
      </c>
      <c r="AD846" s="9" t="s">
        <v>37</v>
      </c>
      <c r="AE846" s="15"/>
    </row>
    <row r="847" spans="1:31" x14ac:dyDescent="0.25">
      <c r="A847" s="8">
        <v>3800008477</v>
      </c>
      <c r="B847" s="12" t="s">
        <v>31</v>
      </c>
      <c r="C847" s="12" t="s">
        <v>855</v>
      </c>
      <c r="D847" s="13">
        <v>45337</v>
      </c>
      <c r="E847" s="13">
        <v>45366</v>
      </c>
      <c r="F847" s="12" t="s">
        <v>857</v>
      </c>
      <c r="G847" s="12"/>
      <c r="H847" s="12" t="s">
        <v>45</v>
      </c>
      <c r="I847" s="13"/>
      <c r="J847" s="12"/>
      <c r="K847" s="12"/>
      <c r="L847" s="14">
        <v>336.44</v>
      </c>
      <c r="M847" s="14">
        <v>0</v>
      </c>
      <c r="N847" s="14">
        <v>336.44</v>
      </c>
      <c r="O847" s="14">
        <v>280.37</v>
      </c>
      <c r="P847" s="12" t="s">
        <v>36</v>
      </c>
      <c r="Q847" s="14">
        <v>56.07</v>
      </c>
      <c r="R847" s="14">
        <v>0</v>
      </c>
      <c r="S847" s="14">
        <v>0</v>
      </c>
      <c r="T847" s="14">
        <v>0</v>
      </c>
      <c r="U847" s="14">
        <v>0</v>
      </c>
      <c r="V847" s="14"/>
      <c r="W847" s="14">
        <v>336.44</v>
      </c>
      <c r="X847" s="14">
        <v>336.44</v>
      </c>
      <c r="Y847" s="14"/>
      <c r="Z847" s="14"/>
      <c r="AA847" s="14"/>
      <c r="AB847" s="14"/>
      <c r="AC847" s="13">
        <v>45369</v>
      </c>
      <c r="AD847" s="12" t="s">
        <v>37</v>
      </c>
      <c r="AE847" s="17"/>
    </row>
    <row r="848" spans="1:31" x14ac:dyDescent="0.25">
      <c r="A848" s="22" t="s">
        <v>855</v>
      </c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4">
        <f>SUM(L846:L847)</f>
        <v>2594.62</v>
      </c>
      <c r="M848" s="24">
        <f>SUM(M846:M847)</f>
        <v>0</v>
      </c>
      <c r="N848" s="24">
        <f>SUM(N846:N847)</f>
        <v>2594.62</v>
      </c>
      <c r="O848" s="24">
        <f>SUM(O846:O847)</f>
        <v>2162.19</v>
      </c>
      <c r="P848" s="23"/>
      <c r="Q848" s="24">
        <f>SUM(Q846:Q847)</f>
        <v>432.43</v>
      </c>
      <c r="R848" s="24">
        <f>SUM(R846:R847)</f>
        <v>0</v>
      </c>
      <c r="S848" s="23"/>
      <c r="T848" s="24">
        <f t="shared" ref="T848:AB848" si="176">SUM(T846:T847)</f>
        <v>0</v>
      </c>
      <c r="U848" s="24">
        <f t="shared" si="176"/>
        <v>0</v>
      </c>
      <c r="V848" s="24">
        <f t="shared" si="176"/>
        <v>0</v>
      </c>
      <c r="W848" s="24">
        <f t="shared" si="176"/>
        <v>2594.62</v>
      </c>
      <c r="X848" s="24">
        <f t="shared" si="176"/>
        <v>2594.62</v>
      </c>
      <c r="Y848" s="24">
        <f t="shared" si="176"/>
        <v>0</v>
      </c>
      <c r="Z848" s="24">
        <f t="shared" si="176"/>
        <v>0</v>
      </c>
      <c r="AA848" s="24">
        <f t="shared" si="176"/>
        <v>0</v>
      </c>
      <c r="AB848" s="24">
        <f t="shared" si="176"/>
        <v>0</v>
      </c>
      <c r="AC848" s="23"/>
      <c r="AD848" s="23"/>
      <c r="AE848" s="25"/>
    </row>
    <row r="850" spans="1:31" x14ac:dyDescent="0.25">
      <c r="A850" s="18">
        <v>3800008906</v>
      </c>
      <c r="B850" s="19" t="s">
        <v>31</v>
      </c>
      <c r="C850" s="19" t="s">
        <v>858</v>
      </c>
      <c r="D850" s="26">
        <v>45351</v>
      </c>
      <c r="E850" s="26">
        <v>45380</v>
      </c>
      <c r="F850" s="19" t="s">
        <v>859</v>
      </c>
      <c r="G850" s="19"/>
      <c r="H850" s="19" t="s">
        <v>50</v>
      </c>
      <c r="I850" s="26"/>
      <c r="J850" s="19"/>
      <c r="K850" s="19"/>
      <c r="L850" s="20">
        <v>300</v>
      </c>
      <c r="M850" s="20">
        <v>0</v>
      </c>
      <c r="N850" s="20">
        <v>300</v>
      </c>
      <c r="O850" s="20">
        <v>250</v>
      </c>
      <c r="P850" s="19" t="s">
        <v>36</v>
      </c>
      <c r="Q850" s="20">
        <v>50</v>
      </c>
      <c r="R850" s="20">
        <v>0</v>
      </c>
      <c r="S850" s="20">
        <v>0</v>
      </c>
      <c r="T850" s="20">
        <v>0</v>
      </c>
      <c r="U850" s="20">
        <v>0</v>
      </c>
      <c r="V850" s="20">
        <v>300</v>
      </c>
      <c r="W850" s="20"/>
      <c r="X850" s="20"/>
      <c r="Y850" s="20"/>
      <c r="Z850" s="20"/>
      <c r="AA850" s="20"/>
      <c r="AB850" s="20"/>
      <c r="AC850" s="26"/>
      <c r="AD850" s="19"/>
      <c r="AE850" s="21"/>
    </row>
    <row r="851" spans="1:31" x14ac:dyDescent="0.25">
      <c r="A851" s="22" t="s">
        <v>858</v>
      </c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4">
        <f>SUM(L850:L850)</f>
        <v>300</v>
      </c>
      <c r="M851" s="24">
        <f>SUM(M850:M850)</f>
        <v>0</v>
      </c>
      <c r="N851" s="24">
        <f>SUM(N850:N850)</f>
        <v>300</v>
      </c>
      <c r="O851" s="24">
        <f>SUM(O850:O850)</f>
        <v>250</v>
      </c>
      <c r="P851" s="23"/>
      <c r="Q851" s="24">
        <f>SUM(Q850:Q850)</f>
        <v>50</v>
      </c>
      <c r="R851" s="24">
        <f>SUM(R850:R850)</f>
        <v>0</v>
      </c>
      <c r="S851" s="23"/>
      <c r="T851" s="24">
        <f t="shared" ref="T851:AB851" si="177">SUM(T850:T850)</f>
        <v>0</v>
      </c>
      <c r="U851" s="24">
        <f t="shared" si="177"/>
        <v>0</v>
      </c>
      <c r="V851" s="24">
        <f t="shared" si="177"/>
        <v>300</v>
      </c>
      <c r="W851" s="24">
        <f t="shared" si="177"/>
        <v>0</v>
      </c>
      <c r="X851" s="24">
        <f t="shared" si="177"/>
        <v>0</v>
      </c>
      <c r="Y851" s="24">
        <f t="shared" si="177"/>
        <v>0</v>
      </c>
      <c r="Z851" s="24">
        <f t="shared" si="177"/>
        <v>0</v>
      </c>
      <c r="AA851" s="24">
        <f t="shared" si="177"/>
        <v>0</v>
      </c>
      <c r="AB851" s="24">
        <f t="shared" si="177"/>
        <v>0</v>
      </c>
      <c r="AC851" s="23"/>
      <c r="AD851" s="23"/>
      <c r="AE851" s="25"/>
    </row>
    <row r="853" spans="1:31" x14ac:dyDescent="0.25">
      <c r="A853" s="18">
        <v>3800008905</v>
      </c>
      <c r="B853" s="19" t="s">
        <v>31</v>
      </c>
      <c r="C853" s="19" t="s">
        <v>860</v>
      </c>
      <c r="D853" s="26">
        <v>45351</v>
      </c>
      <c r="E853" s="26">
        <v>45380</v>
      </c>
      <c r="F853" s="19" t="s">
        <v>861</v>
      </c>
      <c r="G853" s="19"/>
      <c r="H853" s="19" t="s">
        <v>50</v>
      </c>
      <c r="I853" s="26"/>
      <c r="J853" s="19"/>
      <c r="K853" s="19"/>
      <c r="L853" s="20">
        <v>128.4</v>
      </c>
      <c r="M853" s="20">
        <v>0</v>
      </c>
      <c r="N853" s="20">
        <v>128.4</v>
      </c>
      <c r="O853" s="20">
        <v>107</v>
      </c>
      <c r="P853" s="19" t="s">
        <v>36</v>
      </c>
      <c r="Q853" s="20">
        <v>21.4</v>
      </c>
      <c r="R853" s="20">
        <v>0</v>
      </c>
      <c r="S853" s="20">
        <v>0</v>
      </c>
      <c r="T853" s="20">
        <v>0</v>
      </c>
      <c r="U853" s="20">
        <v>0</v>
      </c>
      <c r="V853" s="20">
        <v>128.4</v>
      </c>
      <c r="W853" s="20"/>
      <c r="X853" s="20"/>
      <c r="Y853" s="20"/>
      <c r="Z853" s="20"/>
      <c r="AA853" s="20"/>
      <c r="AB853" s="20"/>
      <c r="AC853" s="26"/>
      <c r="AD853" s="19"/>
      <c r="AE853" s="21"/>
    </row>
    <row r="854" spans="1:31" x14ac:dyDescent="0.25">
      <c r="A854" s="22" t="s">
        <v>860</v>
      </c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4">
        <f>SUM(L853:L853)</f>
        <v>128.4</v>
      </c>
      <c r="M854" s="24">
        <f>SUM(M853:M853)</f>
        <v>0</v>
      </c>
      <c r="N854" s="24">
        <f>SUM(N853:N853)</f>
        <v>128.4</v>
      </c>
      <c r="O854" s="24">
        <f>SUM(O853:O853)</f>
        <v>107</v>
      </c>
      <c r="P854" s="23"/>
      <c r="Q854" s="24">
        <f>SUM(Q853:Q853)</f>
        <v>21.4</v>
      </c>
      <c r="R854" s="24">
        <f>SUM(R853:R853)</f>
        <v>0</v>
      </c>
      <c r="S854" s="23"/>
      <c r="T854" s="24">
        <f t="shared" ref="T854:AB854" si="178">SUM(T853:T853)</f>
        <v>0</v>
      </c>
      <c r="U854" s="24">
        <f t="shared" si="178"/>
        <v>0</v>
      </c>
      <c r="V854" s="24">
        <f t="shared" si="178"/>
        <v>128.4</v>
      </c>
      <c r="W854" s="24">
        <f t="shared" si="178"/>
        <v>0</v>
      </c>
      <c r="X854" s="24">
        <f t="shared" si="178"/>
        <v>0</v>
      </c>
      <c r="Y854" s="24">
        <f t="shared" si="178"/>
        <v>0</v>
      </c>
      <c r="Z854" s="24">
        <f t="shared" si="178"/>
        <v>0</v>
      </c>
      <c r="AA854" s="24">
        <f t="shared" si="178"/>
        <v>0</v>
      </c>
      <c r="AB854" s="24">
        <f t="shared" si="178"/>
        <v>0</v>
      </c>
      <c r="AC854" s="23"/>
      <c r="AD854" s="23"/>
      <c r="AE854" s="25"/>
    </row>
    <row r="856" spans="1:31" x14ac:dyDescent="0.25">
      <c r="A856" s="6">
        <v>3800007790</v>
      </c>
      <c r="B856" s="9" t="s">
        <v>31</v>
      </c>
      <c r="C856" s="9" t="s">
        <v>862</v>
      </c>
      <c r="D856" s="10">
        <v>45319</v>
      </c>
      <c r="E856" s="10">
        <v>45350</v>
      </c>
      <c r="F856" s="9" t="s">
        <v>863</v>
      </c>
      <c r="G856" s="9"/>
      <c r="H856" s="9" t="s">
        <v>143</v>
      </c>
      <c r="I856" s="10">
        <v>45352</v>
      </c>
      <c r="J856" s="9" t="s">
        <v>122</v>
      </c>
      <c r="K856" s="9"/>
      <c r="L856" s="11">
        <v>3364.78</v>
      </c>
      <c r="M856" s="11">
        <v>0</v>
      </c>
      <c r="N856" s="11">
        <v>3364.78</v>
      </c>
      <c r="O856" s="11">
        <v>3364.78</v>
      </c>
      <c r="P856" s="9" t="s">
        <v>36</v>
      </c>
      <c r="Q856" s="11">
        <v>0</v>
      </c>
      <c r="R856" s="11">
        <v>0</v>
      </c>
      <c r="S856" s="11">
        <v>0</v>
      </c>
      <c r="T856" s="11">
        <v>0</v>
      </c>
      <c r="U856" s="11">
        <v>0</v>
      </c>
      <c r="V856" s="11"/>
      <c r="W856" s="11">
        <v>3364.78</v>
      </c>
      <c r="X856" s="11">
        <v>3364.78</v>
      </c>
      <c r="Y856" s="11"/>
      <c r="Z856" s="11"/>
      <c r="AA856" s="11"/>
      <c r="AB856" s="11"/>
      <c r="AC856" s="10"/>
      <c r="AD856" s="9"/>
      <c r="AE856" s="15"/>
    </row>
    <row r="857" spans="1:31" x14ac:dyDescent="0.25">
      <c r="A857" s="7">
        <v>3800007973</v>
      </c>
      <c r="B857" t="s">
        <v>31</v>
      </c>
      <c r="C857" t="s">
        <v>862</v>
      </c>
      <c r="D857" s="4">
        <v>45326</v>
      </c>
      <c r="E857" s="4">
        <v>45355</v>
      </c>
      <c r="F857" t="s">
        <v>864</v>
      </c>
      <c r="H857" t="s">
        <v>149</v>
      </c>
      <c r="I857" s="4">
        <v>45363</v>
      </c>
      <c r="J857" t="s">
        <v>125</v>
      </c>
      <c r="L857" s="5">
        <v>4283.6000000000004</v>
      </c>
      <c r="M857" s="5">
        <v>0</v>
      </c>
      <c r="N857" s="5">
        <v>4283.6000000000004</v>
      </c>
      <c r="O857" s="5">
        <v>3569.67</v>
      </c>
      <c r="P857" t="s">
        <v>36</v>
      </c>
      <c r="Q857" s="5">
        <v>713.93</v>
      </c>
      <c r="R857" s="5">
        <v>0</v>
      </c>
      <c r="S857" s="5">
        <v>0</v>
      </c>
      <c r="T857" s="5">
        <v>0</v>
      </c>
      <c r="U857" s="5">
        <v>0</v>
      </c>
      <c r="V857" s="5"/>
      <c r="W857" s="5">
        <v>4283.6000000000004</v>
      </c>
      <c r="X857" s="5">
        <v>4283.6000000000004</v>
      </c>
      <c r="Y857" s="5"/>
      <c r="Z857" s="5"/>
      <c r="AA857" s="5"/>
      <c r="AB857" s="5"/>
      <c r="AC857" s="4"/>
      <c r="AE857" s="16"/>
    </row>
    <row r="858" spans="1:31" x14ac:dyDescent="0.25">
      <c r="A858" s="7">
        <v>3800008427</v>
      </c>
      <c r="B858" t="s">
        <v>31</v>
      </c>
      <c r="C858" t="s">
        <v>862</v>
      </c>
      <c r="D858" s="4">
        <v>45333</v>
      </c>
      <c r="E858" s="4">
        <v>45362</v>
      </c>
      <c r="F858" t="s">
        <v>865</v>
      </c>
      <c r="H858" t="s">
        <v>151</v>
      </c>
      <c r="I858" s="4">
        <v>45366</v>
      </c>
      <c r="J858" t="s">
        <v>146</v>
      </c>
      <c r="L858" s="5">
        <v>6409.45</v>
      </c>
      <c r="M858" s="5">
        <v>0</v>
      </c>
      <c r="N858" s="5">
        <v>6409.45</v>
      </c>
      <c r="O858" s="5">
        <v>5341.21</v>
      </c>
      <c r="P858" t="s">
        <v>36</v>
      </c>
      <c r="Q858" s="5">
        <v>1068.24</v>
      </c>
      <c r="R858" s="5">
        <v>0</v>
      </c>
      <c r="S858" s="5">
        <v>0</v>
      </c>
      <c r="T858" s="5">
        <v>0</v>
      </c>
      <c r="U858" s="5">
        <v>0</v>
      </c>
      <c r="V858" s="5"/>
      <c r="W858" s="5">
        <v>6409.45</v>
      </c>
      <c r="X858" s="5">
        <v>6409.45</v>
      </c>
      <c r="Y858" s="5"/>
      <c r="Z858" s="5"/>
      <c r="AA858" s="5"/>
      <c r="AB858" s="5"/>
      <c r="AC858" s="4"/>
      <c r="AE858" s="16"/>
    </row>
    <row r="859" spans="1:31" x14ac:dyDescent="0.25">
      <c r="A859" s="7">
        <v>3800008832</v>
      </c>
      <c r="B859" t="s">
        <v>31</v>
      </c>
      <c r="C859" t="s">
        <v>862</v>
      </c>
      <c r="D859" s="4">
        <v>45347</v>
      </c>
      <c r="E859" s="4">
        <v>45376</v>
      </c>
      <c r="F859" t="s">
        <v>866</v>
      </c>
      <c r="H859" t="s">
        <v>154</v>
      </c>
      <c r="I859" s="4"/>
      <c r="L859" s="5">
        <v>9942.82</v>
      </c>
      <c r="M859" s="5">
        <v>0</v>
      </c>
      <c r="N859" s="5">
        <v>9942.82</v>
      </c>
      <c r="O859" s="5">
        <v>8285.68</v>
      </c>
      <c r="P859" t="s">
        <v>36</v>
      </c>
      <c r="Q859" s="5">
        <v>1657.14</v>
      </c>
      <c r="R859" s="5">
        <v>0</v>
      </c>
      <c r="S859" s="5">
        <v>0</v>
      </c>
      <c r="T859" s="5">
        <v>0</v>
      </c>
      <c r="U859" s="5">
        <v>0</v>
      </c>
      <c r="V859" s="5">
        <v>9942.82</v>
      </c>
      <c r="W859" s="5"/>
      <c r="X859" s="5"/>
      <c r="Y859" s="5"/>
      <c r="Z859" s="5"/>
      <c r="AA859" s="5"/>
      <c r="AB859" s="5"/>
      <c r="AC859" s="4"/>
      <c r="AE859" s="16"/>
    </row>
    <row r="860" spans="1:31" x14ac:dyDescent="0.25">
      <c r="A860" s="7">
        <v>3800008826</v>
      </c>
      <c r="B860" t="s">
        <v>31</v>
      </c>
      <c r="C860" t="s">
        <v>862</v>
      </c>
      <c r="D860" s="4">
        <v>45349</v>
      </c>
      <c r="E860" s="4">
        <v>45378</v>
      </c>
      <c r="F860" t="s">
        <v>867</v>
      </c>
      <c r="H860" t="s">
        <v>868</v>
      </c>
      <c r="I860" s="4"/>
      <c r="L860" s="5">
        <v>-221.98</v>
      </c>
      <c r="M860" s="5">
        <v>0</v>
      </c>
      <c r="N860" s="5">
        <v>-221.98</v>
      </c>
      <c r="O860" s="5">
        <v>-184.98</v>
      </c>
      <c r="P860" t="s">
        <v>36</v>
      </c>
      <c r="Q860" s="5">
        <v>-37</v>
      </c>
      <c r="R860" s="5">
        <v>0</v>
      </c>
      <c r="S860" s="5">
        <v>0</v>
      </c>
      <c r="T860" s="5">
        <v>0</v>
      </c>
      <c r="U860" s="5">
        <v>0</v>
      </c>
      <c r="V860" s="5">
        <v>-221.98</v>
      </c>
      <c r="W860" s="5"/>
      <c r="X860" s="5"/>
      <c r="Y860" s="5"/>
      <c r="Z860" s="5"/>
      <c r="AA860" s="5"/>
      <c r="AB860" s="5"/>
      <c r="AC860" s="4"/>
      <c r="AE860" s="16"/>
    </row>
    <row r="861" spans="1:31" x14ac:dyDescent="0.25">
      <c r="A861" s="7">
        <v>3800009458</v>
      </c>
      <c r="B861" t="s">
        <v>31</v>
      </c>
      <c r="C861" t="s">
        <v>862</v>
      </c>
      <c r="D861" s="4">
        <v>45351</v>
      </c>
      <c r="E861" s="4">
        <v>45380</v>
      </c>
      <c r="F861" t="s">
        <v>869</v>
      </c>
      <c r="H861" t="s">
        <v>50</v>
      </c>
      <c r="I861" s="4"/>
      <c r="L861" s="5">
        <v>7402.46</v>
      </c>
      <c r="M861" s="5">
        <v>0</v>
      </c>
      <c r="N861" s="5">
        <v>7402.46</v>
      </c>
      <c r="O861" s="5">
        <v>6168.71</v>
      </c>
      <c r="P861" t="s">
        <v>36</v>
      </c>
      <c r="Q861" s="5">
        <v>1233.75</v>
      </c>
      <c r="R861" s="5">
        <v>0</v>
      </c>
      <c r="S861" s="5">
        <v>0</v>
      </c>
      <c r="T861" s="5">
        <v>0</v>
      </c>
      <c r="U861" s="5">
        <v>0</v>
      </c>
      <c r="V861" s="5">
        <v>7402.46</v>
      </c>
      <c r="W861" s="5"/>
      <c r="X861" s="5"/>
      <c r="Y861" s="5"/>
      <c r="Z861" s="5"/>
      <c r="AA861" s="5"/>
      <c r="AB861" s="5"/>
      <c r="AC861" s="4"/>
      <c r="AE861" s="16"/>
    </row>
    <row r="862" spans="1:31" x14ac:dyDescent="0.25">
      <c r="A862" s="8">
        <v>3800008727</v>
      </c>
      <c r="B862" s="12" t="s">
        <v>155</v>
      </c>
      <c r="C862" s="12" t="s">
        <v>862</v>
      </c>
      <c r="D862" s="13">
        <v>45351</v>
      </c>
      <c r="E862" s="13">
        <v>45351</v>
      </c>
      <c r="F862" s="12" t="s">
        <v>863</v>
      </c>
      <c r="G862" s="12"/>
      <c r="H862" s="12" t="s">
        <v>143</v>
      </c>
      <c r="I862" s="13">
        <v>45352</v>
      </c>
      <c r="J862" s="12" t="s">
        <v>122</v>
      </c>
      <c r="K862" s="12"/>
      <c r="L862" s="14">
        <v>0</v>
      </c>
      <c r="M862" s="14">
        <v>3364.78</v>
      </c>
      <c r="N862" s="14">
        <v>-3364.78</v>
      </c>
      <c r="O862" s="14">
        <v>-3364.78</v>
      </c>
      <c r="P862" s="12"/>
      <c r="Q862" s="14">
        <v>0</v>
      </c>
      <c r="R862" s="14">
        <v>0</v>
      </c>
      <c r="S862" s="14">
        <v>0</v>
      </c>
      <c r="T862" s="14">
        <v>0</v>
      </c>
      <c r="U862" s="14">
        <v>0</v>
      </c>
      <c r="V862" s="14">
        <v>-3364.78</v>
      </c>
      <c r="W862" s="14"/>
      <c r="X862" s="14"/>
      <c r="Y862" s="14"/>
      <c r="Z862" s="14"/>
      <c r="AA862" s="14"/>
      <c r="AB862" s="14"/>
      <c r="AC862" s="13"/>
      <c r="AD862" s="12"/>
      <c r="AE862" s="17"/>
    </row>
    <row r="863" spans="1:31" x14ac:dyDescent="0.25">
      <c r="A863" s="22" t="s">
        <v>862</v>
      </c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4">
        <f>SUM(L856:L862)</f>
        <v>31181.13</v>
      </c>
      <c r="M863" s="24">
        <f>SUM(M856:M862)</f>
        <v>3364.78</v>
      </c>
      <c r="N863" s="24">
        <f>SUM(N856:N862)</f>
        <v>27816.350000000002</v>
      </c>
      <c r="O863" s="24">
        <f>SUM(O856:O862)</f>
        <v>23180.29</v>
      </c>
      <c r="P863" s="23"/>
      <c r="Q863" s="24">
        <f>SUM(Q856:Q862)</f>
        <v>4636.0600000000004</v>
      </c>
      <c r="R863" s="24">
        <f>SUM(R856:R862)</f>
        <v>0</v>
      </c>
      <c r="S863" s="23"/>
      <c r="T863" s="24">
        <f t="shared" ref="T863:AB863" si="179">SUM(T856:T862)</f>
        <v>0</v>
      </c>
      <c r="U863" s="24">
        <f t="shared" si="179"/>
        <v>0</v>
      </c>
      <c r="V863" s="24">
        <f t="shared" si="179"/>
        <v>13758.519999999999</v>
      </c>
      <c r="W863" s="24">
        <f t="shared" si="179"/>
        <v>14057.830000000002</v>
      </c>
      <c r="X863" s="24">
        <f t="shared" si="179"/>
        <v>14057.830000000002</v>
      </c>
      <c r="Y863" s="24">
        <f t="shared" si="179"/>
        <v>0</v>
      </c>
      <c r="Z863" s="24">
        <f t="shared" si="179"/>
        <v>0</v>
      </c>
      <c r="AA863" s="24">
        <f t="shared" si="179"/>
        <v>0</v>
      </c>
      <c r="AB863" s="24">
        <f t="shared" si="179"/>
        <v>0</v>
      </c>
      <c r="AC863" s="23"/>
      <c r="AD863" s="23"/>
      <c r="AE863" s="25"/>
    </row>
    <row r="865" spans="1:31" x14ac:dyDescent="0.25">
      <c r="A865" s="18">
        <v>3800008834</v>
      </c>
      <c r="B865" s="19" t="s">
        <v>31</v>
      </c>
      <c r="C865" s="19" t="s">
        <v>870</v>
      </c>
      <c r="D865" s="26">
        <v>45347</v>
      </c>
      <c r="E865" s="26">
        <v>45376</v>
      </c>
      <c r="F865" s="19" t="s">
        <v>871</v>
      </c>
      <c r="G865" s="19"/>
      <c r="H865" s="19" t="s">
        <v>154</v>
      </c>
      <c r="I865" s="26"/>
      <c r="J865" s="19"/>
      <c r="K865" s="19"/>
      <c r="L865" s="20">
        <v>210</v>
      </c>
      <c r="M865" s="20">
        <v>0</v>
      </c>
      <c r="N865" s="20">
        <v>210</v>
      </c>
      <c r="O865" s="20">
        <v>175</v>
      </c>
      <c r="P865" s="19" t="s">
        <v>36</v>
      </c>
      <c r="Q865" s="20">
        <v>35</v>
      </c>
      <c r="R865" s="20">
        <v>0</v>
      </c>
      <c r="S865" s="20">
        <v>0</v>
      </c>
      <c r="T865" s="20">
        <v>0</v>
      </c>
      <c r="U865" s="20">
        <v>0</v>
      </c>
      <c r="V865" s="20">
        <v>210</v>
      </c>
      <c r="W865" s="20"/>
      <c r="X865" s="20"/>
      <c r="Y865" s="20"/>
      <c r="Z865" s="20"/>
      <c r="AA865" s="20"/>
      <c r="AB865" s="20"/>
      <c r="AC865" s="26"/>
      <c r="AD865" s="19"/>
      <c r="AE865" s="21"/>
    </row>
    <row r="866" spans="1:31" x14ac:dyDescent="0.25">
      <c r="A866" s="22" t="s">
        <v>870</v>
      </c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4">
        <f>SUM(L865:L865)</f>
        <v>210</v>
      </c>
      <c r="M866" s="24">
        <f>SUM(M865:M865)</f>
        <v>0</v>
      </c>
      <c r="N866" s="24">
        <f>SUM(N865:N865)</f>
        <v>210</v>
      </c>
      <c r="O866" s="24">
        <f>SUM(O865:O865)</f>
        <v>175</v>
      </c>
      <c r="P866" s="23"/>
      <c r="Q866" s="24">
        <f>SUM(Q865:Q865)</f>
        <v>35</v>
      </c>
      <c r="R866" s="24">
        <f>SUM(R865:R865)</f>
        <v>0</v>
      </c>
      <c r="S866" s="23"/>
      <c r="T866" s="24">
        <f t="shared" ref="T866:AB866" si="180">SUM(T865:T865)</f>
        <v>0</v>
      </c>
      <c r="U866" s="24">
        <f t="shared" si="180"/>
        <v>0</v>
      </c>
      <c r="V866" s="24">
        <f t="shared" si="180"/>
        <v>210</v>
      </c>
      <c r="W866" s="24">
        <f t="shared" si="180"/>
        <v>0</v>
      </c>
      <c r="X866" s="24">
        <f t="shared" si="180"/>
        <v>0</v>
      </c>
      <c r="Y866" s="24">
        <f t="shared" si="180"/>
        <v>0</v>
      </c>
      <c r="Z866" s="24">
        <f t="shared" si="180"/>
        <v>0</v>
      </c>
      <c r="AA866" s="24">
        <f t="shared" si="180"/>
        <v>0</v>
      </c>
      <c r="AB866" s="24">
        <f t="shared" si="180"/>
        <v>0</v>
      </c>
      <c r="AC866" s="23"/>
      <c r="AD866" s="23"/>
      <c r="AE866" s="25"/>
    </row>
    <row r="868" spans="1:31" x14ac:dyDescent="0.25">
      <c r="A868" s="18">
        <v>3800008907</v>
      </c>
      <c r="B868" s="19" t="s">
        <v>31</v>
      </c>
      <c r="C868" s="19" t="s">
        <v>872</v>
      </c>
      <c r="D868" s="26">
        <v>45351</v>
      </c>
      <c r="E868" s="26">
        <v>45380</v>
      </c>
      <c r="F868" s="19" t="s">
        <v>873</v>
      </c>
      <c r="G868" s="19"/>
      <c r="H868" s="19" t="s">
        <v>50</v>
      </c>
      <c r="I868" s="26"/>
      <c r="J868" s="19"/>
      <c r="K868" s="19"/>
      <c r="L868" s="20">
        <v>684</v>
      </c>
      <c r="M868" s="20">
        <v>0</v>
      </c>
      <c r="N868" s="20">
        <v>684</v>
      </c>
      <c r="O868" s="20">
        <v>570</v>
      </c>
      <c r="P868" s="19" t="s">
        <v>36</v>
      </c>
      <c r="Q868" s="20">
        <v>114</v>
      </c>
      <c r="R868" s="20">
        <v>0</v>
      </c>
      <c r="S868" s="20">
        <v>0</v>
      </c>
      <c r="T868" s="20">
        <v>0</v>
      </c>
      <c r="U868" s="20">
        <v>0</v>
      </c>
      <c r="V868" s="20">
        <v>684</v>
      </c>
      <c r="W868" s="20"/>
      <c r="X868" s="20"/>
      <c r="Y868" s="20"/>
      <c r="Z868" s="20"/>
      <c r="AA868" s="20"/>
      <c r="AB868" s="20"/>
      <c r="AC868" s="26"/>
      <c r="AD868" s="19"/>
      <c r="AE868" s="21"/>
    </row>
    <row r="869" spans="1:31" x14ac:dyDescent="0.25">
      <c r="A869" s="22" t="s">
        <v>872</v>
      </c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4">
        <f>SUM(L868:L868)</f>
        <v>684</v>
      </c>
      <c r="M869" s="24">
        <f>SUM(M868:M868)</f>
        <v>0</v>
      </c>
      <c r="N869" s="24">
        <f>SUM(N868:N868)</f>
        <v>684</v>
      </c>
      <c r="O869" s="24">
        <f>SUM(O868:O868)</f>
        <v>570</v>
      </c>
      <c r="P869" s="23"/>
      <c r="Q869" s="24">
        <f>SUM(Q868:Q868)</f>
        <v>114</v>
      </c>
      <c r="R869" s="24">
        <f>SUM(R868:R868)</f>
        <v>0</v>
      </c>
      <c r="S869" s="23"/>
      <c r="T869" s="24">
        <f t="shared" ref="T869:AB869" si="181">SUM(T868:T868)</f>
        <v>0</v>
      </c>
      <c r="U869" s="24">
        <f t="shared" si="181"/>
        <v>0</v>
      </c>
      <c r="V869" s="24">
        <f t="shared" si="181"/>
        <v>684</v>
      </c>
      <c r="W869" s="24">
        <f t="shared" si="181"/>
        <v>0</v>
      </c>
      <c r="X869" s="24">
        <f t="shared" si="181"/>
        <v>0</v>
      </c>
      <c r="Y869" s="24">
        <f t="shared" si="181"/>
        <v>0</v>
      </c>
      <c r="Z869" s="24">
        <f t="shared" si="181"/>
        <v>0</v>
      </c>
      <c r="AA869" s="24">
        <f t="shared" si="181"/>
        <v>0</v>
      </c>
      <c r="AB869" s="24">
        <f t="shared" si="181"/>
        <v>0</v>
      </c>
      <c r="AC869" s="23"/>
      <c r="AD869" s="23"/>
      <c r="AE869" s="25"/>
    </row>
    <row r="871" spans="1:31" x14ac:dyDescent="0.25">
      <c r="A871" s="6">
        <v>3800007792</v>
      </c>
      <c r="B871" s="9" t="s">
        <v>31</v>
      </c>
      <c r="C871" s="9" t="s">
        <v>874</v>
      </c>
      <c r="D871" s="10">
        <v>45319</v>
      </c>
      <c r="E871" s="10">
        <v>45350</v>
      </c>
      <c r="F871" s="9" t="s">
        <v>875</v>
      </c>
      <c r="G871" s="9"/>
      <c r="H871" s="9" t="s">
        <v>143</v>
      </c>
      <c r="I871" s="10">
        <v>45352</v>
      </c>
      <c r="J871" s="9" t="s">
        <v>116</v>
      </c>
      <c r="K871" s="9"/>
      <c r="L871" s="11">
        <v>2219.6999999999998</v>
      </c>
      <c r="M871" s="11">
        <v>0</v>
      </c>
      <c r="N871" s="11">
        <v>2219.6999999999998</v>
      </c>
      <c r="O871" s="11">
        <v>2219.6999999999998</v>
      </c>
      <c r="P871" s="9" t="s">
        <v>36</v>
      </c>
      <c r="Q871" s="11">
        <v>0</v>
      </c>
      <c r="R871" s="11">
        <v>0</v>
      </c>
      <c r="S871" s="11">
        <v>0</v>
      </c>
      <c r="T871" s="11">
        <v>0</v>
      </c>
      <c r="U871" s="11">
        <v>0</v>
      </c>
      <c r="V871" s="11"/>
      <c r="W871" s="11">
        <v>2219.6999999999998</v>
      </c>
      <c r="X871" s="11">
        <v>2219.6999999999998</v>
      </c>
      <c r="Y871" s="11"/>
      <c r="Z871" s="11"/>
      <c r="AA871" s="11"/>
      <c r="AB871" s="11"/>
      <c r="AC871" s="10"/>
      <c r="AD871" s="9"/>
      <c r="AE871" s="15"/>
    </row>
    <row r="872" spans="1:31" x14ac:dyDescent="0.25">
      <c r="A872" s="7">
        <v>3800007976</v>
      </c>
      <c r="B872" t="s">
        <v>31</v>
      </c>
      <c r="C872" t="s">
        <v>874</v>
      </c>
      <c r="D872" s="4">
        <v>45326</v>
      </c>
      <c r="E872" s="4">
        <v>45355</v>
      </c>
      <c r="F872" t="s">
        <v>876</v>
      </c>
      <c r="H872" t="s">
        <v>149</v>
      </c>
      <c r="I872" s="4"/>
      <c r="L872" s="5">
        <v>3507.34</v>
      </c>
      <c r="M872" s="5">
        <v>0</v>
      </c>
      <c r="N872" s="5">
        <v>3507.34</v>
      </c>
      <c r="O872" s="5">
        <v>2922.78</v>
      </c>
      <c r="P872" t="s">
        <v>36</v>
      </c>
      <c r="Q872" s="5">
        <v>584.55999999999995</v>
      </c>
      <c r="R872" s="5">
        <v>0</v>
      </c>
      <c r="S872" s="5">
        <v>0</v>
      </c>
      <c r="T872" s="5">
        <v>0</v>
      </c>
      <c r="U872" s="5">
        <v>0</v>
      </c>
      <c r="V872" s="5"/>
      <c r="W872" s="5">
        <v>3507.34</v>
      </c>
      <c r="X872" s="5">
        <v>3507.34</v>
      </c>
      <c r="Y872" s="5"/>
      <c r="Z872" s="5"/>
      <c r="AA872" s="5"/>
      <c r="AB872" s="5"/>
      <c r="AC872" s="4">
        <v>45369</v>
      </c>
      <c r="AD872" t="s">
        <v>37</v>
      </c>
      <c r="AE872" s="16"/>
    </row>
    <row r="873" spans="1:31" x14ac:dyDescent="0.25">
      <c r="A873" s="7">
        <v>3800008430</v>
      </c>
      <c r="B873" t="s">
        <v>31</v>
      </c>
      <c r="C873" t="s">
        <v>874</v>
      </c>
      <c r="D873" s="4">
        <v>45333</v>
      </c>
      <c r="E873" s="4">
        <v>45362</v>
      </c>
      <c r="F873" t="s">
        <v>877</v>
      </c>
      <c r="H873" t="s">
        <v>151</v>
      </c>
      <c r="I873" s="4">
        <v>45366</v>
      </c>
      <c r="J873" t="s">
        <v>119</v>
      </c>
      <c r="L873" s="5">
        <v>4812.3100000000004</v>
      </c>
      <c r="M873" s="5">
        <v>0</v>
      </c>
      <c r="N873" s="5">
        <v>4812.3100000000004</v>
      </c>
      <c r="O873" s="5">
        <v>4010.26</v>
      </c>
      <c r="P873" t="s">
        <v>36</v>
      </c>
      <c r="Q873" s="5">
        <v>802.05</v>
      </c>
      <c r="R873" s="5">
        <v>0</v>
      </c>
      <c r="S873" s="5">
        <v>0</v>
      </c>
      <c r="T873" s="5">
        <v>0</v>
      </c>
      <c r="U873" s="5">
        <v>0</v>
      </c>
      <c r="V873" s="5"/>
      <c r="W873" s="5">
        <v>4812.3100000000004</v>
      </c>
      <c r="X873" s="5">
        <v>4812.3100000000004</v>
      </c>
      <c r="Y873" s="5"/>
      <c r="Z873" s="5"/>
      <c r="AA873" s="5"/>
      <c r="AB873" s="5"/>
      <c r="AC873" s="4"/>
      <c r="AE873" s="16"/>
    </row>
    <row r="874" spans="1:31" x14ac:dyDescent="0.25">
      <c r="A874" s="7">
        <v>3800008836</v>
      </c>
      <c r="B874" t="s">
        <v>31</v>
      </c>
      <c r="C874" t="s">
        <v>874</v>
      </c>
      <c r="D874" s="4">
        <v>45347</v>
      </c>
      <c r="E874" s="4">
        <v>45376</v>
      </c>
      <c r="F874" t="s">
        <v>878</v>
      </c>
      <c r="H874" t="s">
        <v>154</v>
      </c>
      <c r="I874" s="4"/>
      <c r="L874" s="5">
        <v>5753.15</v>
      </c>
      <c r="M874" s="5">
        <v>0</v>
      </c>
      <c r="N874" s="5">
        <v>5753.15</v>
      </c>
      <c r="O874" s="5">
        <v>4794.29</v>
      </c>
      <c r="P874" t="s">
        <v>36</v>
      </c>
      <c r="Q874" s="5">
        <v>958.86</v>
      </c>
      <c r="R874" s="5">
        <v>0</v>
      </c>
      <c r="S874" s="5">
        <v>0</v>
      </c>
      <c r="T874" s="5">
        <v>0</v>
      </c>
      <c r="U874" s="5">
        <v>0</v>
      </c>
      <c r="V874" s="5">
        <v>5753.15</v>
      </c>
      <c r="W874" s="5"/>
      <c r="X874" s="5"/>
      <c r="Y874" s="5"/>
      <c r="Z874" s="5"/>
      <c r="AA874" s="5"/>
      <c r="AB874" s="5"/>
      <c r="AC874" s="4"/>
      <c r="AE874" s="16"/>
    </row>
    <row r="875" spans="1:31" x14ac:dyDescent="0.25">
      <c r="A875" s="7">
        <v>3800009401</v>
      </c>
      <c r="B875" t="s">
        <v>31</v>
      </c>
      <c r="C875" t="s">
        <v>874</v>
      </c>
      <c r="D875" s="4">
        <v>45351</v>
      </c>
      <c r="E875" s="4">
        <v>45380</v>
      </c>
      <c r="F875" t="s">
        <v>879</v>
      </c>
      <c r="H875" t="s">
        <v>50</v>
      </c>
      <c r="I875" s="4"/>
      <c r="L875" s="5">
        <v>2974.78</v>
      </c>
      <c r="M875" s="5">
        <v>0</v>
      </c>
      <c r="N875" s="5">
        <v>2974.78</v>
      </c>
      <c r="O875" s="5">
        <v>2478.98</v>
      </c>
      <c r="P875" t="s">
        <v>36</v>
      </c>
      <c r="Q875" s="5">
        <v>495.8</v>
      </c>
      <c r="R875" s="5">
        <v>0</v>
      </c>
      <c r="S875" s="5">
        <v>0</v>
      </c>
      <c r="T875" s="5">
        <v>0</v>
      </c>
      <c r="U875" s="5">
        <v>0</v>
      </c>
      <c r="V875" s="5">
        <v>2974.78</v>
      </c>
      <c r="W875" s="5"/>
      <c r="X875" s="5"/>
      <c r="Y875" s="5"/>
      <c r="Z875" s="5"/>
      <c r="AA875" s="5"/>
      <c r="AB875" s="5"/>
      <c r="AC875" s="4"/>
      <c r="AE875" s="16"/>
    </row>
    <row r="876" spans="1:31" x14ac:dyDescent="0.25">
      <c r="A876" s="8">
        <v>3800008726</v>
      </c>
      <c r="B876" s="12" t="s">
        <v>155</v>
      </c>
      <c r="C876" s="12" t="s">
        <v>874</v>
      </c>
      <c r="D876" s="13">
        <v>45351</v>
      </c>
      <c r="E876" s="13">
        <v>45351</v>
      </c>
      <c r="F876" s="12" t="s">
        <v>875</v>
      </c>
      <c r="G876" s="12"/>
      <c r="H876" s="12" t="s">
        <v>143</v>
      </c>
      <c r="I876" s="13">
        <v>45352</v>
      </c>
      <c r="J876" s="12" t="s">
        <v>116</v>
      </c>
      <c r="K876" s="12"/>
      <c r="L876" s="14">
        <v>0</v>
      </c>
      <c r="M876" s="14">
        <v>2219.6999999999998</v>
      </c>
      <c r="N876" s="14">
        <v>-2219.6999999999998</v>
      </c>
      <c r="O876" s="14">
        <v>-2219.6999999999998</v>
      </c>
      <c r="P876" s="12"/>
      <c r="Q876" s="14">
        <v>0</v>
      </c>
      <c r="R876" s="14">
        <v>0</v>
      </c>
      <c r="S876" s="14">
        <v>0</v>
      </c>
      <c r="T876" s="14">
        <v>0</v>
      </c>
      <c r="U876" s="14">
        <v>0</v>
      </c>
      <c r="V876" s="14">
        <v>-2219.6999999999998</v>
      </c>
      <c r="W876" s="14"/>
      <c r="X876" s="14"/>
      <c r="Y876" s="14"/>
      <c r="Z876" s="14"/>
      <c r="AA876" s="14"/>
      <c r="AB876" s="14"/>
      <c r="AC876" s="13"/>
      <c r="AD876" s="12"/>
      <c r="AE876" s="17"/>
    </row>
    <row r="877" spans="1:31" x14ac:dyDescent="0.25">
      <c r="A877" s="22" t="s">
        <v>874</v>
      </c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4">
        <f>SUM(L871:L876)</f>
        <v>19267.28</v>
      </c>
      <c r="M877" s="24">
        <f>SUM(M871:M876)</f>
        <v>2219.6999999999998</v>
      </c>
      <c r="N877" s="24">
        <f>SUM(N871:N876)</f>
        <v>17047.579999999998</v>
      </c>
      <c r="O877" s="24">
        <f>SUM(O871:O876)</f>
        <v>14206.309999999998</v>
      </c>
      <c r="P877" s="23"/>
      <c r="Q877" s="24">
        <f>SUM(Q871:Q876)</f>
        <v>2841.27</v>
      </c>
      <c r="R877" s="24">
        <f>SUM(R871:R876)</f>
        <v>0</v>
      </c>
      <c r="S877" s="23"/>
      <c r="T877" s="24">
        <f t="shared" ref="T877:AB877" si="182">SUM(T871:T876)</f>
        <v>0</v>
      </c>
      <c r="U877" s="24">
        <f t="shared" si="182"/>
        <v>0</v>
      </c>
      <c r="V877" s="24">
        <f t="shared" si="182"/>
        <v>6508.2300000000005</v>
      </c>
      <c r="W877" s="24">
        <f t="shared" si="182"/>
        <v>10539.35</v>
      </c>
      <c r="X877" s="24">
        <f t="shared" si="182"/>
        <v>10539.35</v>
      </c>
      <c r="Y877" s="24">
        <f t="shared" si="182"/>
        <v>0</v>
      </c>
      <c r="Z877" s="24">
        <f t="shared" si="182"/>
        <v>0</v>
      </c>
      <c r="AA877" s="24">
        <f t="shared" si="182"/>
        <v>0</v>
      </c>
      <c r="AB877" s="24">
        <f t="shared" si="182"/>
        <v>0</v>
      </c>
      <c r="AC877" s="23"/>
      <c r="AD877" s="23"/>
      <c r="AE877" s="25"/>
    </row>
    <row r="879" spans="1:31" x14ac:dyDescent="0.25">
      <c r="A879" s="6">
        <v>3800008429</v>
      </c>
      <c r="B879" s="9" t="s">
        <v>31</v>
      </c>
      <c r="C879" s="9" t="s">
        <v>880</v>
      </c>
      <c r="D879" s="10">
        <v>45333</v>
      </c>
      <c r="E879" s="10">
        <v>45362</v>
      </c>
      <c r="F879" s="9" t="s">
        <v>881</v>
      </c>
      <c r="G879" s="9"/>
      <c r="H879" s="9" t="s">
        <v>151</v>
      </c>
      <c r="I879" s="10">
        <v>45366</v>
      </c>
      <c r="J879" s="9" t="s">
        <v>182</v>
      </c>
      <c r="K879" s="9"/>
      <c r="L879" s="11">
        <v>202.79</v>
      </c>
      <c r="M879" s="11">
        <v>0</v>
      </c>
      <c r="N879" s="11">
        <v>202.79</v>
      </c>
      <c r="O879" s="11">
        <v>168.99</v>
      </c>
      <c r="P879" s="9" t="s">
        <v>36</v>
      </c>
      <c r="Q879" s="11">
        <v>33.799999999999997</v>
      </c>
      <c r="R879" s="11">
        <v>0</v>
      </c>
      <c r="S879" s="11">
        <v>0</v>
      </c>
      <c r="T879" s="11">
        <v>0</v>
      </c>
      <c r="U879" s="11">
        <v>0</v>
      </c>
      <c r="V879" s="11"/>
      <c r="W879" s="11">
        <v>202.79</v>
      </c>
      <c r="X879" s="11">
        <v>202.79</v>
      </c>
      <c r="Y879" s="11"/>
      <c r="Z879" s="11"/>
      <c r="AA879" s="11"/>
      <c r="AB879" s="11"/>
      <c r="AC879" s="10"/>
      <c r="AD879" s="9"/>
      <c r="AE879" s="15"/>
    </row>
    <row r="880" spans="1:31" x14ac:dyDescent="0.25">
      <c r="A880" s="7">
        <v>3800008835</v>
      </c>
      <c r="B880" t="s">
        <v>31</v>
      </c>
      <c r="C880" t="s">
        <v>880</v>
      </c>
      <c r="D880" s="4">
        <v>45347</v>
      </c>
      <c r="E880" s="4">
        <v>45376</v>
      </c>
      <c r="F880" t="s">
        <v>882</v>
      </c>
      <c r="H880" t="s">
        <v>154</v>
      </c>
      <c r="I880" s="4"/>
      <c r="L880" s="5">
        <v>147.94999999999999</v>
      </c>
      <c r="M880" s="5">
        <v>0</v>
      </c>
      <c r="N880" s="5">
        <v>147.94999999999999</v>
      </c>
      <c r="O880" s="5">
        <v>123.29</v>
      </c>
      <c r="P880" t="s">
        <v>36</v>
      </c>
      <c r="Q880" s="5">
        <v>24.66</v>
      </c>
      <c r="R880" s="5">
        <v>0</v>
      </c>
      <c r="S880" s="5">
        <v>0</v>
      </c>
      <c r="T880" s="5">
        <v>0</v>
      </c>
      <c r="U880" s="5">
        <v>0</v>
      </c>
      <c r="V880" s="5">
        <v>147.94999999999999</v>
      </c>
      <c r="W880" s="5"/>
      <c r="X880" s="5"/>
      <c r="Y880" s="5"/>
      <c r="Z880" s="5"/>
      <c r="AA880" s="5"/>
      <c r="AB880" s="5"/>
      <c r="AC880" s="4"/>
      <c r="AE880" s="16"/>
    </row>
    <row r="881" spans="1:31" x14ac:dyDescent="0.25">
      <c r="A881" s="8">
        <v>3800008908</v>
      </c>
      <c r="B881" s="12" t="s">
        <v>31</v>
      </c>
      <c r="C881" s="12" t="s">
        <v>880</v>
      </c>
      <c r="D881" s="13">
        <v>45351</v>
      </c>
      <c r="E881" s="13">
        <v>45380</v>
      </c>
      <c r="F881" s="12" t="s">
        <v>883</v>
      </c>
      <c r="G881" s="12"/>
      <c r="H881" s="12" t="s">
        <v>50</v>
      </c>
      <c r="I881" s="13"/>
      <c r="J881" s="12"/>
      <c r="K881" s="12"/>
      <c r="L881" s="14">
        <v>147.94999999999999</v>
      </c>
      <c r="M881" s="14">
        <v>0</v>
      </c>
      <c r="N881" s="14">
        <v>147.94999999999999</v>
      </c>
      <c r="O881" s="14">
        <v>123.29</v>
      </c>
      <c r="P881" s="12" t="s">
        <v>36</v>
      </c>
      <c r="Q881" s="14">
        <v>24.66</v>
      </c>
      <c r="R881" s="14">
        <v>0</v>
      </c>
      <c r="S881" s="14">
        <v>0</v>
      </c>
      <c r="T881" s="14">
        <v>0</v>
      </c>
      <c r="U881" s="14">
        <v>0</v>
      </c>
      <c r="V881" s="14">
        <v>147.94999999999999</v>
      </c>
      <c r="W881" s="14"/>
      <c r="X881" s="14"/>
      <c r="Y881" s="14"/>
      <c r="Z881" s="14"/>
      <c r="AA881" s="14"/>
      <c r="AB881" s="14"/>
      <c r="AC881" s="13"/>
      <c r="AD881" s="12"/>
      <c r="AE881" s="17"/>
    </row>
    <row r="882" spans="1:31" x14ac:dyDescent="0.25">
      <c r="A882" s="22" t="s">
        <v>880</v>
      </c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4">
        <f>SUM(L879:L881)</f>
        <v>498.69</v>
      </c>
      <c r="M882" s="24">
        <f>SUM(M879:M881)</f>
        <v>0</v>
      </c>
      <c r="N882" s="24">
        <f>SUM(N879:N881)</f>
        <v>498.69</v>
      </c>
      <c r="O882" s="24">
        <f>SUM(O879:O881)</f>
        <v>415.57000000000005</v>
      </c>
      <c r="P882" s="23"/>
      <c r="Q882" s="24">
        <f>SUM(Q879:Q881)</f>
        <v>83.11999999999999</v>
      </c>
      <c r="R882" s="24">
        <f>SUM(R879:R881)</f>
        <v>0</v>
      </c>
      <c r="S882" s="23"/>
      <c r="T882" s="24">
        <f t="shared" ref="T882:AB882" si="183">SUM(T879:T881)</f>
        <v>0</v>
      </c>
      <c r="U882" s="24">
        <f t="shared" si="183"/>
        <v>0</v>
      </c>
      <c r="V882" s="24">
        <f t="shared" si="183"/>
        <v>295.89999999999998</v>
      </c>
      <c r="W882" s="24">
        <f t="shared" si="183"/>
        <v>202.79</v>
      </c>
      <c r="X882" s="24">
        <f t="shared" si="183"/>
        <v>202.79</v>
      </c>
      <c r="Y882" s="24">
        <f t="shared" si="183"/>
        <v>0</v>
      </c>
      <c r="Z882" s="24">
        <f t="shared" si="183"/>
        <v>0</v>
      </c>
      <c r="AA882" s="24">
        <f t="shared" si="183"/>
        <v>0</v>
      </c>
      <c r="AB882" s="24">
        <f t="shared" si="183"/>
        <v>0</v>
      </c>
      <c r="AC882" s="23"/>
      <c r="AD882" s="23"/>
      <c r="AE882" s="25"/>
    </row>
    <row r="884" spans="1:31" x14ac:dyDescent="0.25">
      <c r="A884" s="18">
        <v>3800007975</v>
      </c>
      <c r="B884" s="19" t="s">
        <v>31</v>
      </c>
      <c r="C884" s="19" t="s">
        <v>884</v>
      </c>
      <c r="D884" s="26">
        <v>45326</v>
      </c>
      <c r="E884" s="26">
        <v>45355</v>
      </c>
      <c r="F884" s="19" t="s">
        <v>885</v>
      </c>
      <c r="G884" s="19"/>
      <c r="H884" s="19" t="s">
        <v>149</v>
      </c>
      <c r="I884" s="26">
        <v>45359</v>
      </c>
      <c r="J884" s="19" t="s">
        <v>35</v>
      </c>
      <c r="K884" s="19"/>
      <c r="L884" s="20">
        <v>120</v>
      </c>
      <c r="M884" s="20">
        <v>0</v>
      </c>
      <c r="N884" s="20">
        <v>120</v>
      </c>
      <c r="O884" s="20">
        <v>100</v>
      </c>
      <c r="P884" s="19" t="s">
        <v>36</v>
      </c>
      <c r="Q884" s="20">
        <v>20</v>
      </c>
      <c r="R884" s="20">
        <v>0</v>
      </c>
      <c r="S884" s="20">
        <v>0</v>
      </c>
      <c r="T884" s="20">
        <v>0</v>
      </c>
      <c r="U884" s="20">
        <v>0</v>
      </c>
      <c r="V884" s="20"/>
      <c r="W884" s="20">
        <v>120</v>
      </c>
      <c r="X884" s="20">
        <v>120</v>
      </c>
      <c r="Y884" s="20"/>
      <c r="Z884" s="20"/>
      <c r="AA884" s="20"/>
      <c r="AB884" s="20"/>
      <c r="AC884" s="26"/>
      <c r="AD884" s="19"/>
      <c r="AE884" s="21"/>
    </row>
    <row r="885" spans="1:31" x14ac:dyDescent="0.25">
      <c r="A885" s="22" t="s">
        <v>884</v>
      </c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4">
        <f>SUM(L884:L884)</f>
        <v>120</v>
      </c>
      <c r="M885" s="24">
        <f>SUM(M884:M884)</f>
        <v>0</v>
      </c>
      <c r="N885" s="24">
        <f>SUM(N884:N884)</f>
        <v>120</v>
      </c>
      <c r="O885" s="24">
        <f>SUM(O884:O884)</f>
        <v>100</v>
      </c>
      <c r="P885" s="23"/>
      <c r="Q885" s="24">
        <f>SUM(Q884:Q884)</f>
        <v>20</v>
      </c>
      <c r="R885" s="24">
        <f>SUM(R884:R884)</f>
        <v>0</v>
      </c>
      <c r="S885" s="23"/>
      <c r="T885" s="24">
        <f t="shared" ref="T885:AB885" si="184">SUM(T884:T884)</f>
        <v>0</v>
      </c>
      <c r="U885" s="24">
        <f t="shared" si="184"/>
        <v>0</v>
      </c>
      <c r="V885" s="24">
        <f t="shared" si="184"/>
        <v>0</v>
      </c>
      <c r="W885" s="24">
        <f t="shared" si="184"/>
        <v>120</v>
      </c>
      <c r="X885" s="24">
        <f t="shared" si="184"/>
        <v>120</v>
      </c>
      <c r="Y885" s="24">
        <f t="shared" si="184"/>
        <v>0</v>
      </c>
      <c r="Z885" s="24">
        <f t="shared" si="184"/>
        <v>0</v>
      </c>
      <c r="AA885" s="24">
        <f t="shared" si="184"/>
        <v>0</v>
      </c>
      <c r="AB885" s="24">
        <f t="shared" si="184"/>
        <v>0</v>
      </c>
      <c r="AC885" s="23"/>
      <c r="AD885" s="23"/>
      <c r="AE885" s="25"/>
    </row>
    <row r="887" spans="1:31" x14ac:dyDescent="0.25">
      <c r="A887" s="18">
        <v>3800008909</v>
      </c>
      <c r="B887" s="19" t="s">
        <v>31</v>
      </c>
      <c r="C887" s="19" t="s">
        <v>886</v>
      </c>
      <c r="D887" s="26">
        <v>45351</v>
      </c>
      <c r="E887" s="26">
        <v>45380</v>
      </c>
      <c r="F887" s="19" t="s">
        <v>887</v>
      </c>
      <c r="G887" s="19"/>
      <c r="H887" s="19" t="s">
        <v>50</v>
      </c>
      <c r="I887" s="26"/>
      <c r="J887" s="19"/>
      <c r="K887" s="19"/>
      <c r="L887" s="20">
        <v>408</v>
      </c>
      <c r="M887" s="20">
        <v>0</v>
      </c>
      <c r="N887" s="20">
        <v>408</v>
      </c>
      <c r="O887" s="20">
        <v>340</v>
      </c>
      <c r="P887" s="19" t="s">
        <v>36</v>
      </c>
      <c r="Q887" s="20">
        <v>68</v>
      </c>
      <c r="R887" s="20">
        <v>0</v>
      </c>
      <c r="S887" s="20">
        <v>0</v>
      </c>
      <c r="T887" s="20">
        <v>0</v>
      </c>
      <c r="U887" s="20">
        <v>0</v>
      </c>
      <c r="V887" s="20">
        <v>408</v>
      </c>
      <c r="W887" s="20"/>
      <c r="X887" s="20"/>
      <c r="Y887" s="20"/>
      <c r="Z887" s="20"/>
      <c r="AA887" s="20"/>
      <c r="AB887" s="20"/>
      <c r="AC887" s="26"/>
      <c r="AD887" s="19"/>
      <c r="AE887" s="21"/>
    </row>
    <row r="888" spans="1:31" x14ac:dyDescent="0.25">
      <c r="A888" s="22" t="s">
        <v>886</v>
      </c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4">
        <f>SUM(L887:L887)</f>
        <v>408</v>
      </c>
      <c r="M888" s="24">
        <f>SUM(M887:M887)</f>
        <v>0</v>
      </c>
      <c r="N888" s="24">
        <f>SUM(N887:N887)</f>
        <v>408</v>
      </c>
      <c r="O888" s="24">
        <f>SUM(O887:O887)</f>
        <v>340</v>
      </c>
      <c r="P888" s="23"/>
      <c r="Q888" s="24">
        <f>SUM(Q887:Q887)</f>
        <v>68</v>
      </c>
      <c r="R888" s="24">
        <f>SUM(R887:R887)</f>
        <v>0</v>
      </c>
      <c r="S888" s="23"/>
      <c r="T888" s="24">
        <f t="shared" ref="T888:AB888" si="185">SUM(T887:T887)</f>
        <v>0</v>
      </c>
      <c r="U888" s="24">
        <f t="shared" si="185"/>
        <v>0</v>
      </c>
      <c r="V888" s="24">
        <f t="shared" si="185"/>
        <v>408</v>
      </c>
      <c r="W888" s="24">
        <f t="shared" si="185"/>
        <v>0</v>
      </c>
      <c r="X888" s="24">
        <f t="shared" si="185"/>
        <v>0</v>
      </c>
      <c r="Y888" s="24">
        <f t="shared" si="185"/>
        <v>0</v>
      </c>
      <c r="Z888" s="24">
        <f t="shared" si="185"/>
        <v>0</v>
      </c>
      <c r="AA888" s="24">
        <f t="shared" si="185"/>
        <v>0</v>
      </c>
      <c r="AB888" s="24">
        <f t="shared" si="185"/>
        <v>0</v>
      </c>
      <c r="AC888" s="23"/>
      <c r="AD888" s="23"/>
      <c r="AE888" s="25"/>
    </row>
    <row r="890" spans="1:31" x14ac:dyDescent="0.25">
      <c r="A890" s="6">
        <v>3800007791</v>
      </c>
      <c r="B890" s="9" t="s">
        <v>31</v>
      </c>
      <c r="C890" s="9" t="s">
        <v>888</v>
      </c>
      <c r="D890" s="10">
        <v>45319</v>
      </c>
      <c r="E890" s="10">
        <v>45350</v>
      </c>
      <c r="F890" s="9" t="s">
        <v>889</v>
      </c>
      <c r="G890" s="9"/>
      <c r="H890" s="9" t="s">
        <v>143</v>
      </c>
      <c r="I890" s="10">
        <v>45352</v>
      </c>
      <c r="J890" s="9" t="s">
        <v>107</v>
      </c>
      <c r="K890" s="9"/>
      <c r="L890" s="11">
        <v>2189.75</v>
      </c>
      <c r="M890" s="11">
        <v>0</v>
      </c>
      <c r="N890" s="11">
        <v>2189.75</v>
      </c>
      <c r="O890" s="11">
        <v>2189.75</v>
      </c>
      <c r="P890" s="9" t="s">
        <v>36</v>
      </c>
      <c r="Q890" s="11">
        <v>0</v>
      </c>
      <c r="R890" s="11">
        <v>0</v>
      </c>
      <c r="S890" s="11">
        <v>0</v>
      </c>
      <c r="T890" s="11">
        <v>0</v>
      </c>
      <c r="U890" s="11">
        <v>0</v>
      </c>
      <c r="V890" s="11"/>
      <c r="W890" s="11">
        <v>2189.75</v>
      </c>
      <c r="X890" s="11">
        <v>2189.75</v>
      </c>
      <c r="Y890" s="11"/>
      <c r="Z890" s="11"/>
      <c r="AA890" s="11"/>
      <c r="AB890" s="11"/>
      <c r="AC890" s="10"/>
      <c r="AD890" s="9"/>
      <c r="AE890" s="15"/>
    </row>
    <row r="891" spans="1:31" x14ac:dyDescent="0.25">
      <c r="A891" s="7">
        <v>3800007974</v>
      </c>
      <c r="B891" t="s">
        <v>31</v>
      </c>
      <c r="C891" t="s">
        <v>888</v>
      </c>
      <c r="D891" s="4">
        <v>45326</v>
      </c>
      <c r="E891" s="4">
        <v>45355</v>
      </c>
      <c r="F891" t="s">
        <v>890</v>
      </c>
      <c r="H891" t="s">
        <v>149</v>
      </c>
      <c r="I891" s="4">
        <v>45363</v>
      </c>
      <c r="J891" t="s">
        <v>110</v>
      </c>
      <c r="L891" s="5">
        <v>3251.65</v>
      </c>
      <c r="M891" s="5">
        <v>0</v>
      </c>
      <c r="N891" s="5">
        <v>3251.65</v>
      </c>
      <c r="O891" s="5">
        <v>2709.71</v>
      </c>
      <c r="P891" t="s">
        <v>36</v>
      </c>
      <c r="Q891" s="5">
        <v>541.94000000000005</v>
      </c>
      <c r="R891" s="5">
        <v>0</v>
      </c>
      <c r="S891" s="5">
        <v>0</v>
      </c>
      <c r="T891" s="5">
        <v>0</v>
      </c>
      <c r="U891" s="5">
        <v>0</v>
      </c>
      <c r="V891" s="5"/>
      <c r="W891" s="5">
        <v>3251.65</v>
      </c>
      <c r="X891" s="5">
        <v>3251.65</v>
      </c>
      <c r="Y891" s="5"/>
      <c r="Z891" s="5"/>
      <c r="AA891" s="5"/>
      <c r="AB891" s="5"/>
      <c r="AC891" s="4"/>
      <c r="AE891" s="16"/>
    </row>
    <row r="892" spans="1:31" x14ac:dyDescent="0.25">
      <c r="A892" s="7">
        <v>3800008428</v>
      </c>
      <c r="B892" t="s">
        <v>31</v>
      </c>
      <c r="C892" t="s">
        <v>888</v>
      </c>
      <c r="D892" s="4">
        <v>45333</v>
      </c>
      <c r="E892" s="4">
        <v>45362</v>
      </c>
      <c r="F892" t="s">
        <v>891</v>
      </c>
      <c r="H892" t="s">
        <v>151</v>
      </c>
      <c r="I892" s="4">
        <v>45366</v>
      </c>
      <c r="J892" t="s">
        <v>116</v>
      </c>
      <c r="L892" s="5">
        <v>1592.99</v>
      </c>
      <c r="M892" s="5">
        <v>0</v>
      </c>
      <c r="N892" s="5">
        <v>1592.99</v>
      </c>
      <c r="O892" s="5">
        <v>1327.49</v>
      </c>
      <c r="P892" t="s">
        <v>36</v>
      </c>
      <c r="Q892" s="5">
        <v>265.5</v>
      </c>
      <c r="R892" s="5">
        <v>0</v>
      </c>
      <c r="S892" s="5">
        <v>0</v>
      </c>
      <c r="T892" s="5">
        <v>0</v>
      </c>
      <c r="U892" s="5">
        <v>0</v>
      </c>
      <c r="V892" s="5"/>
      <c r="W892" s="5">
        <v>1592.99</v>
      </c>
      <c r="X892" s="5">
        <v>1592.99</v>
      </c>
      <c r="Y892" s="5"/>
      <c r="Z892" s="5"/>
      <c r="AA892" s="5"/>
      <c r="AB892" s="5"/>
      <c r="AC892" s="4"/>
      <c r="AE892" s="16"/>
    </row>
    <row r="893" spans="1:31" x14ac:dyDescent="0.25">
      <c r="A893" s="7">
        <v>3800008833</v>
      </c>
      <c r="B893" t="s">
        <v>31</v>
      </c>
      <c r="C893" t="s">
        <v>888</v>
      </c>
      <c r="D893" s="4">
        <v>45347</v>
      </c>
      <c r="E893" s="4">
        <v>45376</v>
      </c>
      <c r="F893" t="s">
        <v>892</v>
      </c>
      <c r="H893" t="s">
        <v>154</v>
      </c>
      <c r="I893" s="4"/>
      <c r="L893" s="5">
        <v>5482.78</v>
      </c>
      <c r="M893" s="5">
        <v>0</v>
      </c>
      <c r="N893" s="5">
        <v>5482.78</v>
      </c>
      <c r="O893" s="5">
        <v>4568.9799999999996</v>
      </c>
      <c r="P893" t="s">
        <v>36</v>
      </c>
      <c r="Q893" s="5">
        <v>913.8</v>
      </c>
      <c r="R893" s="5">
        <v>0</v>
      </c>
      <c r="S893" s="5">
        <v>0</v>
      </c>
      <c r="T893" s="5">
        <v>0</v>
      </c>
      <c r="U893" s="5">
        <v>0</v>
      </c>
      <c r="V893" s="5">
        <v>5482.78</v>
      </c>
      <c r="W893" s="5"/>
      <c r="X893" s="5"/>
      <c r="Y893" s="5"/>
      <c r="Z893" s="5"/>
      <c r="AA893" s="5"/>
      <c r="AB893" s="5"/>
      <c r="AC893" s="4"/>
      <c r="AE893" s="16"/>
    </row>
    <row r="894" spans="1:31" x14ac:dyDescent="0.25">
      <c r="A894" s="7">
        <v>3800009459</v>
      </c>
      <c r="B894" t="s">
        <v>31</v>
      </c>
      <c r="C894" t="s">
        <v>888</v>
      </c>
      <c r="D894" s="4">
        <v>45351</v>
      </c>
      <c r="E894" s="4">
        <v>45380</v>
      </c>
      <c r="F894" t="s">
        <v>893</v>
      </c>
      <c r="H894" t="s">
        <v>50</v>
      </c>
      <c r="I894" s="4"/>
      <c r="L894" s="5">
        <v>8086.39</v>
      </c>
      <c r="M894" s="5">
        <v>0</v>
      </c>
      <c r="N894" s="5">
        <v>8086.39</v>
      </c>
      <c r="O894" s="5">
        <v>6738.66</v>
      </c>
      <c r="P894" t="s">
        <v>36</v>
      </c>
      <c r="Q894" s="5">
        <v>1347.73</v>
      </c>
      <c r="R894" s="5">
        <v>0</v>
      </c>
      <c r="S894" s="5">
        <v>0</v>
      </c>
      <c r="T894" s="5">
        <v>0</v>
      </c>
      <c r="U894" s="5">
        <v>0</v>
      </c>
      <c r="V894" s="5">
        <v>8086.39</v>
      </c>
      <c r="W894" s="5"/>
      <c r="X894" s="5"/>
      <c r="Y894" s="5"/>
      <c r="Z894" s="5"/>
      <c r="AA894" s="5"/>
      <c r="AB894" s="5"/>
      <c r="AC894" s="4"/>
      <c r="AE894" s="16"/>
    </row>
    <row r="895" spans="1:31" x14ac:dyDescent="0.25">
      <c r="A895" s="8">
        <v>3800008725</v>
      </c>
      <c r="B895" s="12" t="s">
        <v>155</v>
      </c>
      <c r="C895" s="12" t="s">
        <v>888</v>
      </c>
      <c r="D895" s="13">
        <v>45351</v>
      </c>
      <c r="E895" s="13">
        <v>45351</v>
      </c>
      <c r="F895" s="12" t="s">
        <v>889</v>
      </c>
      <c r="G895" s="12"/>
      <c r="H895" s="12" t="s">
        <v>143</v>
      </c>
      <c r="I895" s="13">
        <v>45352</v>
      </c>
      <c r="J895" s="12" t="s">
        <v>107</v>
      </c>
      <c r="K895" s="12"/>
      <c r="L895" s="14">
        <v>0</v>
      </c>
      <c r="M895" s="14">
        <v>2189.75</v>
      </c>
      <c r="N895" s="14">
        <v>-2189.75</v>
      </c>
      <c r="O895" s="14">
        <v>-2189.75</v>
      </c>
      <c r="P895" s="12"/>
      <c r="Q895" s="14">
        <v>0</v>
      </c>
      <c r="R895" s="14">
        <v>0</v>
      </c>
      <c r="S895" s="14">
        <v>0</v>
      </c>
      <c r="T895" s="14">
        <v>0</v>
      </c>
      <c r="U895" s="14">
        <v>0</v>
      </c>
      <c r="V895" s="14">
        <v>-2189.75</v>
      </c>
      <c r="W895" s="14"/>
      <c r="X895" s="14"/>
      <c r="Y895" s="14"/>
      <c r="Z895" s="14"/>
      <c r="AA895" s="14"/>
      <c r="AB895" s="14"/>
      <c r="AC895" s="13"/>
      <c r="AD895" s="12"/>
      <c r="AE895" s="17"/>
    </row>
    <row r="896" spans="1:31" x14ac:dyDescent="0.25">
      <c r="A896" s="22" t="s">
        <v>888</v>
      </c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4">
        <f>SUM(L890:L895)</f>
        <v>20603.559999999998</v>
      </c>
      <c r="M896" s="24">
        <f>SUM(M890:M895)</f>
        <v>2189.75</v>
      </c>
      <c r="N896" s="24">
        <f>SUM(N890:N895)</f>
        <v>18413.809999999998</v>
      </c>
      <c r="O896" s="24">
        <f>SUM(O890:O895)</f>
        <v>15344.84</v>
      </c>
      <c r="P896" s="23"/>
      <c r="Q896" s="24">
        <f>SUM(Q890:Q895)</f>
        <v>3068.9700000000003</v>
      </c>
      <c r="R896" s="24">
        <f>SUM(R890:R895)</f>
        <v>0</v>
      </c>
      <c r="S896" s="23"/>
      <c r="T896" s="24">
        <f t="shared" ref="T896:AB896" si="186">SUM(T890:T895)</f>
        <v>0</v>
      </c>
      <c r="U896" s="24">
        <f t="shared" si="186"/>
        <v>0</v>
      </c>
      <c r="V896" s="24">
        <f t="shared" si="186"/>
        <v>11379.42</v>
      </c>
      <c r="W896" s="24">
        <f t="shared" si="186"/>
        <v>7034.3899999999994</v>
      </c>
      <c r="X896" s="24">
        <f t="shared" si="186"/>
        <v>7034.3899999999994</v>
      </c>
      <c r="Y896" s="24">
        <f t="shared" si="186"/>
        <v>0</v>
      </c>
      <c r="Z896" s="24">
        <f t="shared" si="186"/>
        <v>0</v>
      </c>
      <c r="AA896" s="24">
        <f t="shared" si="186"/>
        <v>0</v>
      </c>
      <c r="AB896" s="24">
        <f t="shared" si="186"/>
        <v>0</v>
      </c>
      <c r="AC896" s="23"/>
      <c r="AD896" s="23"/>
      <c r="AE896" s="25"/>
    </row>
    <row r="898" spans="1:31" x14ac:dyDescent="0.25">
      <c r="A898" s="6">
        <v>3800007789</v>
      </c>
      <c r="B898" s="9" t="s">
        <v>31</v>
      </c>
      <c r="C898" s="9" t="s">
        <v>894</v>
      </c>
      <c r="D898" s="10">
        <v>45319</v>
      </c>
      <c r="E898" s="10">
        <v>45350</v>
      </c>
      <c r="F898" s="9" t="s">
        <v>895</v>
      </c>
      <c r="G898" s="9"/>
      <c r="H898" s="9" t="s">
        <v>143</v>
      </c>
      <c r="I898" s="10">
        <v>45352</v>
      </c>
      <c r="J898" s="9" t="s">
        <v>107</v>
      </c>
      <c r="K898" s="9"/>
      <c r="L898" s="11">
        <v>1249.81</v>
      </c>
      <c r="M898" s="11">
        <v>0</v>
      </c>
      <c r="N898" s="11">
        <v>1249.81</v>
      </c>
      <c r="O898" s="11">
        <v>1249.81</v>
      </c>
      <c r="P898" s="9" t="s">
        <v>36</v>
      </c>
      <c r="Q898" s="11">
        <v>0</v>
      </c>
      <c r="R898" s="11">
        <v>0</v>
      </c>
      <c r="S898" s="11">
        <v>0</v>
      </c>
      <c r="T898" s="11">
        <v>0</v>
      </c>
      <c r="U898" s="11">
        <v>0</v>
      </c>
      <c r="V898" s="11"/>
      <c r="W898" s="11">
        <v>1249.81</v>
      </c>
      <c r="X898" s="11">
        <v>1249.81</v>
      </c>
      <c r="Y898" s="11"/>
      <c r="Z898" s="11"/>
      <c r="AA898" s="11"/>
      <c r="AB898" s="11"/>
      <c r="AC898" s="10"/>
      <c r="AD898" s="9"/>
      <c r="AE898" s="15"/>
    </row>
    <row r="899" spans="1:31" x14ac:dyDescent="0.25">
      <c r="A899" s="7">
        <v>3800007972</v>
      </c>
      <c r="B899" t="s">
        <v>31</v>
      </c>
      <c r="C899" t="s">
        <v>894</v>
      </c>
      <c r="D899" s="4">
        <v>45326</v>
      </c>
      <c r="E899" s="4">
        <v>45355</v>
      </c>
      <c r="F899" t="s">
        <v>896</v>
      </c>
      <c r="H899" t="s">
        <v>149</v>
      </c>
      <c r="I899" s="4">
        <v>45363</v>
      </c>
      <c r="J899" t="s">
        <v>110</v>
      </c>
      <c r="L899" s="5">
        <v>1973.15</v>
      </c>
      <c r="M899" s="5">
        <v>0</v>
      </c>
      <c r="N899" s="5">
        <v>1973.15</v>
      </c>
      <c r="O899" s="5">
        <v>1644.29</v>
      </c>
      <c r="P899" t="s">
        <v>36</v>
      </c>
      <c r="Q899" s="5">
        <v>328.86</v>
      </c>
      <c r="R899" s="5">
        <v>0</v>
      </c>
      <c r="S899" s="5">
        <v>0</v>
      </c>
      <c r="T899" s="5">
        <v>0</v>
      </c>
      <c r="U899" s="5">
        <v>0</v>
      </c>
      <c r="V899" s="5"/>
      <c r="W899" s="5">
        <v>1973.15</v>
      </c>
      <c r="X899" s="5">
        <v>1973.15</v>
      </c>
      <c r="Y899" s="5"/>
      <c r="Z899" s="5"/>
      <c r="AA899" s="5"/>
      <c r="AB899" s="5"/>
      <c r="AC899" s="4"/>
      <c r="AE899" s="16"/>
    </row>
    <row r="900" spans="1:31" x14ac:dyDescent="0.25">
      <c r="A900" s="7">
        <v>3800008426</v>
      </c>
      <c r="B900" t="s">
        <v>31</v>
      </c>
      <c r="C900" t="s">
        <v>894</v>
      </c>
      <c r="D900" s="4">
        <v>45333</v>
      </c>
      <c r="E900" s="4">
        <v>45362</v>
      </c>
      <c r="F900" t="s">
        <v>897</v>
      </c>
      <c r="H900" t="s">
        <v>151</v>
      </c>
      <c r="I900" s="4">
        <v>45366</v>
      </c>
      <c r="J900" t="s">
        <v>116</v>
      </c>
      <c r="L900" s="5">
        <v>2310.9499999999998</v>
      </c>
      <c r="M900" s="5">
        <v>0</v>
      </c>
      <c r="N900" s="5">
        <v>2310.9499999999998</v>
      </c>
      <c r="O900" s="5">
        <v>1925.79</v>
      </c>
      <c r="P900" t="s">
        <v>36</v>
      </c>
      <c r="Q900" s="5">
        <v>385.16</v>
      </c>
      <c r="R900" s="5">
        <v>0</v>
      </c>
      <c r="S900" s="5">
        <v>0</v>
      </c>
      <c r="T900" s="5">
        <v>0</v>
      </c>
      <c r="U900" s="5">
        <v>0</v>
      </c>
      <c r="V900" s="5"/>
      <c r="W900" s="5">
        <v>2310.9499999999998</v>
      </c>
      <c r="X900" s="5">
        <v>2310.9499999999998</v>
      </c>
      <c r="Y900" s="5"/>
      <c r="Z900" s="5"/>
      <c r="AA900" s="5"/>
      <c r="AB900" s="5"/>
      <c r="AC900" s="4"/>
      <c r="AE900" s="16"/>
    </row>
    <row r="901" spans="1:31" x14ac:dyDescent="0.25">
      <c r="A901" s="7">
        <v>3800008831</v>
      </c>
      <c r="B901" t="s">
        <v>31</v>
      </c>
      <c r="C901" t="s">
        <v>894</v>
      </c>
      <c r="D901" s="4">
        <v>45347</v>
      </c>
      <c r="E901" s="4">
        <v>45376</v>
      </c>
      <c r="F901" t="s">
        <v>898</v>
      </c>
      <c r="H901" t="s">
        <v>154</v>
      </c>
      <c r="I901" s="4"/>
      <c r="L901" s="5">
        <v>2157.91</v>
      </c>
      <c r="M901" s="5">
        <v>0</v>
      </c>
      <c r="N901" s="5">
        <v>2157.91</v>
      </c>
      <c r="O901" s="5">
        <v>1798.26</v>
      </c>
      <c r="P901" t="s">
        <v>36</v>
      </c>
      <c r="Q901" s="5">
        <v>359.65</v>
      </c>
      <c r="R901" s="5">
        <v>0</v>
      </c>
      <c r="S901" s="5">
        <v>0</v>
      </c>
      <c r="T901" s="5">
        <v>0</v>
      </c>
      <c r="U901" s="5">
        <v>0</v>
      </c>
      <c r="V901" s="5">
        <v>2157.91</v>
      </c>
      <c r="W901" s="5"/>
      <c r="X901" s="5"/>
      <c r="Y901" s="5"/>
      <c r="Z901" s="5"/>
      <c r="AA901" s="5"/>
      <c r="AB901" s="5"/>
      <c r="AC901" s="4"/>
      <c r="AE901" s="16"/>
    </row>
    <row r="902" spans="1:31" x14ac:dyDescent="0.25">
      <c r="A902" s="7">
        <v>3800009457</v>
      </c>
      <c r="B902" t="s">
        <v>31</v>
      </c>
      <c r="C902" t="s">
        <v>894</v>
      </c>
      <c r="D902" s="4">
        <v>45351</v>
      </c>
      <c r="E902" s="4">
        <v>45380</v>
      </c>
      <c r="F902" t="s">
        <v>899</v>
      </c>
      <c r="H902" t="s">
        <v>50</v>
      </c>
      <c r="I902" s="4"/>
      <c r="L902" s="5">
        <v>5808.05</v>
      </c>
      <c r="M902" s="5">
        <v>0</v>
      </c>
      <c r="N902" s="5">
        <v>5808.05</v>
      </c>
      <c r="O902" s="5">
        <v>4840.04</v>
      </c>
      <c r="P902" t="s">
        <v>36</v>
      </c>
      <c r="Q902" s="5">
        <v>968.01</v>
      </c>
      <c r="R902" s="5">
        <v>0</v>
      </c>
      <c r="S902" s="5">
        <v>0</v>
      </c>
      <c r="T902" s="5">
        <v>0</v>
      </c>
      <c r="U902" s="5">
        <v>0</v>
      </c>
      <c r="V902" s="5">
        <v>5808.05</v>
      </c>
      <c r="W902" s="5"/>
      <c r="X902" s="5"/>
      <c r="Y902" s="5"/>
      <c r="Z902" s="5"/>
      <c r="AA902" s="5"/>
      <c r="AB902" s="5"/>
      <c r="AC902" s="4"/>
      <c r="AE902" s="16"/>
    </row>
    <row r="903" spans="1:31" x14ac:dyDescent="0.25">
      <c r="A903" s="8">
        <v>3800008724</v>
      </c>
      <c r="B903" s="12" t="s">
        <v>155</v>
      </c>
      <c r="C903" s="12" t="s">
        <v>894</v>
      </c>
      <c r="D903" s="13">
        <v>45351</v>
      </c>
      <c r="E903" s="13">
        <v>45351</v>
      </c>
      <c r="F903" s="12" t="s">
        <v>895</v>
      </c>
      <c r="G903" s="12"/>
      <c r="H903" s="12" t="s">
        <v>143</v>
      </c>
      <c r="I903" s="13">
        <v>45352</v>
      </c>
      <c r="J903" s="12" t="s">
        <v>107</v>
      </c>
      <c r="K903" s="12"/>
      <c r="L903" s="14">
        <v>0</v>
      </c>
      <c r="M903" s="14">
        <v>1249.81</v>
      </c>
      <c r="N903" s="14">
        <v>-1249.81</v>
      </c>
      <c r="O903" s="14">
        <v>-1249.81</v>
      </c>
      <c r="P903" s="12"/>
      <c r="Q903" s="14">
        <v>0</v>
      </c>
      <c r="R903" s="14">
        <v>0</v>
      </c>
      <c r="S903" s="14">
        <v>0</v>
      </c>
      <c r="T903" s="14">
        <v>0</v>
      </c>
      <c r="U903" s="14">
        <v>0</v>
      </c>
      <c r="V903" s="14">
        <v>-1249.81</v>
      </c>
      <c r="W903" s="14"/>
      <c r="X903" s="14"/>
      <c r="Y903" s="14"/>
      <c r="Z903" s="14"/>
      <c r="AA903" s="14"/>
      <c r="AB903" s="14"/>
      <c r="AC903" s="13"/>
      <c r="AD903" s="12"/>
      <c r="AE903" s="17"/>
    </row>
    <row r="904" spans="1:31" x14ac:dyDescent="0.25">
      <c r="A904" s="22" t="s">
        <v>894</v>
      </c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4">
        <f>SUM(L898:L903)</f>
        <v>13499.869999999999</v>
      </c>
      <c r="M904" s="24">
        <f>SUM(M898:M903)</f>
        <v>1249.81</v>
      </c>
      <c r="N904" s="24">
        <f>SUM(N898:N903)</f>
        <v>12250.06</v>
      </c>
      <c r="O904" s="24">
        <f>SUM(O898:O903)</f>
        <v>10208.379999999999</v>
      </c>
      <c r="P904" s="23"/>
      <c r="Q904" s="24">
        <f>SUM(Q898:Q903)</f>
        <v>2041.68</v>
      </c>
      <c r="R904" s="24">
        <f>SUM(R898:R903)</f>
        <v>0</v>
      </c>
      <c r="S904" s="23"/>
      <c r="T904" s="24">
        <f t="shared" ref="T904:AB904" si="187">SUM(T898:T903)</f>
        <v>0</v>
      </c>
      <c r="U904" s="24">
        <f t="shared" si="187"/>
        <v>0</v>
      </c>
      <c r="V904" s="24">
        <f t="shared" si="187"/>
        <v>6716.15</v>
      </c>
      <c r="W904" s="24">
        <f t="shared" si="187"/>
        <v>5533.91</v>
      </c>
      <c r="X904" s="24">
        <f t="shared" si="187"/>
        <v>5533.91</v>
      </c>
      <c r="Y904" s="24">
        <f t="shared" si="187"/>
        <v>0</v>
      </c>
      <c r="Z904" s="24">
        <f t="shared" si="187"/>
        <v>0</v>
      </c>
      <c r="AA904" s="24">
        <f t="shared" si="187"/>
        <v>0</v>
      </c>
      <c r="AB904" s="24">
        <f t="shared" si="187"/>
        <v>0</v>
      </c>
      <c r="AC904" s="23"/>
      <c r="AD904" s="23"/>
      <c r="AE904" s="25"/>
    </row>
    <row r="906" spans="1:31" x14ac:dyDescent="0.25">
      <c r="A906" s="6">
        <v>3800008468</v>
      </c>
      <c r="B906" s="9" t="s">
        <v>31</v>
      </c>
      <c r="C906" s="9" t="s">
        <v>900</v>
      </c>
      <c r="D906" s="10">
        <v>45337</v>
      </c>
      <c r="E906" s="10">
        <v>45366</v>
      </c>
      <c r="F906" s="9" t="s">
        <v>901</v>
      </c>
      <c r="G906" s="9"/>
      <c r="H906" s="9" t="s">
        <v>45</v>
      </c>
      <c r="I906" s="10">
        <v>45369</v>
      </c>
      <c r="J906" s="9" t="s">
        <v>182</v>
      </c>
      <c r="K906" s="9"/>
      <c r="L906" s="11">
        <v>7715.9</v>
      </c>
      <c r="M906" s="11">
        <v>0</v>
      </c>
      <c r="N906" s="11">
        <v>7715.9</v>
      </c>
      <c r="O906" s="11">
        <v>6429.92</v>
      </c>
      <c r="P906" s="9" t="s">
        <v>36</v>
      </c>
      <c r="Q906" s="11">
        <v>1285.98</v>
      </c>
      <c r="R906" s="11">
        <v>0</v>
      </c>
      <c r="S906" s="11">
        <v>0</v>
      </c>
      <c r="T906" s="11">
        <v>0</v>
      </c>
      <c r="U906" s="11">
        <v>0</v>
      </c>
      <c r="V906" s="11"/>
      <c r="W906" s="11">
        <v>7715.9</v>
      </c>
      <c r="X906" s="11">
        <v>7715.9</v>
      </c>
      <c r="Y906" s="11"/>
      <c r="Z906" s="11"/>
      <c r="AA906" s="11"/>
      <c r="AB906" s="11"/>
      <c r="AC906" s="10"/>
      <c r="AD906" s="9"/>
      <c r="AE906" s="15"/>
    </row>
    <row r="907" spans="1:31" x14ac:dyDescent="0.25">
      <c r="A907" s="8">
        <v>3800009437</v>
      </c>
      <c r="B907" s="12" t="s">
        <v>31</v>
      </c>
      <c r="C907" s="12" t="s">
        <v>900</v>
      </c>
      <c r="D907" s="13">
        <v>45351</v>
      </c>
      <c r="E907" s="13">
        <v>45380</v>
      </c>
      <c r="F907" s="12" t="s">
        <v>902</v>
      </c>
      <c r="G907" s="12"/>
      <c r="H907" s="12" t="s">
        <v>50</v>
      </c>
      <c r="I907" s="13"/>
      <c r="J907" s="12"/>
      <c r="K907" s="12"/>
      <c r="L907" s="14">
        <v>8668.2999999999993</v>
      </c>
      <c r="M907" s="14">
        <v>0</v>
      </c>
      <c r="N907" s="14">
        <v>8668.2999999999993</v>
      </c>
      <c r="O907" s="14">
        <v>7223.58</v>
      </c>
      <c r="P907" s="12" t="s">
        <v>36</v>
      </c>
      <c r="Q907" s="14">
        <v>1444.72</v>
      </c>
      <c r="R907" s="14">
        <v>0</v>
      </c>
      <c r="S907" s="14">
        <v>0</v>
      </c>
      <c r="T907" s="14">
        <v>0</v>
      </c>
      <c r="U907" s="14">
        <v>0</v>
      </c>
      <c r="V907" s="14">
        <v>8668.2999999999993</v>
      </c>
      <c r="W907" s="14"/>
      <c r="X907" s="14"/>
      <c r="Y907" s="14"/>
      <c r="Z907" s="14"/>
      <c r="AA907" s="14"/>
      <c r="AB907" s="14"/>
      <c r="AC907" s="13"/>
      <c r="AD907" s="12"/>
      <c r="AE907" s="17"/>
    </row>
    <row r="908" spans="1:31" x14ac:dyDescent="0.25">
      <c r="A908" s="22" t="s">
        <v>900</v>
      </c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4">
        <f>SUM(L906:L907)</f>
        <v>16384.199999999997</v>
      </c>
      <c r="M908" s="24">
        <f>SUM(M906:M907)</f>
        <v>0</v>
      </c>
      <c r="N908" s="24">
        <f>SUM(N906:N907)</f>
        <v>16384.199999999997</v>
      </c>
      <c r="O908" s="24">
        <f>SUM(O906:O907)</f>
        <v>13653.5</v>
      </c>
      <c r="P908" s="23"/>
      <c r="Q908" s="24">
        <f>SUM(Q906:Q907)</f>
        <v>2730.7</v>
      </c>
      <c r="R908" s="24">
        <f>SUM(R906:R907)</f>
        <v>0</v>
      </c>
      <c r="S908" s="23"/>
      <c r="T908" s="24">
        <f t="shared" ref="T908:AB908" si="188">SUM(T906:T907)</f>
        <v>0</v>
      </c>
      <c r="U908" s="24">
        <f t="shared" si="188"/>
        <v>0</v>
      </c>
      <c r="V908" s="24">
        <f t="shared" si="188"/>
        <v>8668.2999999999993</v>
      </c>
      <c r="W908" s="24">
        <f t="shared" si="188"/>
        <v>7715.9</v>
      </c>
      <c r="X908" s="24">
        <f t="shared" si="188"/>
        <v>7715.9</v>
      </c>
      <c r="Y908" s="24">
        <f t="shared" si="188"/>
        <v>0</v>
      </c>
      <c r="Z908" s="24">
        <f t="shared" si="188"/>
        <v>0</v>
      </c>
      <c r="AA908" s="24">
        <f t="shared" si="188"/>
        <v>0</v>
      </c>
      <c r="AB908" s="24">
        <f t="shared" si="188"/>
        <v>0</v>
      </c>
      <c r="AC908" s="23"/>
      <c r="AD908" s="23"/>
      <c r="AE908" s="25"/>
    </row>
    <row r="910" spans="1:31" x14ac:dyDescent="0.25">
      <c r="A910" s="18">
        <v>3800008910</v>
      </c>
      <c r="B910" s="19" t="s">
        <v>31</v>
      </c>
      <c r="C910" s="19" t="s">
        <v>903</v>
      </c>
      <c r="D910" s="26">
        <v>45351</v>
      </c>
      <c r="E910" s="26">
        <v>45380</v>
      </c>
      <c r="F910" s="19" t="s">
        <v>904</v>
      </c>
      <c r="G910" s="19"/>
      <c r="H910" s="19" t="s">
        <v>50</v>
      </c>
      <c r="I910" s="26"/>
      <c r="J910" s="19"/>
      <c r="K910" s="19"/>
      <c r="L910" s="20">
        <v>480</v>
      </c>
      <c r="M910" s="20">
        <v>0</v>
      </c>
      <c r="N910" s="20">
        <v>480</v>
      </c>
      <c r="O910" s="20">
        <v>400</v>
      </c>
      <c r="P910" s="19" t="s">
        <v>36</v>
      </c>
      <c r="Q910" s="20">
        <v>80</v>
      </c>
      <c r="R910" s="20">
        <v>0</v>
      </c>
      <c r="S910" s="20">
        <v>0</v>
      </c>
      <c r="T910" s="20">
        <v>0</v>
      </c>
      <c r="U910" s="20">
        <v>0</v>
      </c>
      <c r="V910" s="20">
        <v>480</v>
      </c>
      <c r="W910" s="20"/>
      <c r="X910" s="20"/>
      <c r="Y910" s="20"/>
      <c r="Z910" s="20"/>
      <c r="AA910" s="20"/>
      <c r="AB910" s="20"/>
      <c r="AC910" s="26"/>
      <c r="AD910" s="19"/>
      <c r="AE910" s="21"/>
    </row>
    <row r="911" spans="1:31" x14ac:dyDescent="0.25">
      <c r="A911" s="22" t="s">
        <v>903</v>
      </c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4">
        <f>SUM(L910:L910)</f>
        <v>480</v>
      </c>
      <c r="M911" s="24">
        <f>SUM(M910:M910)</f>
        <v>0</v>
      </c>
      <c r="N911" s="24">
        <f>SUM(N910:N910)</f>
        <v>480</v>
      </c>
      <c r="O911" s="24">
        <f>SUM(O910:O910)</f>
        <v>400</v>
      </c>
      <c r="P911" s="23"/>
      <c r="Q911" s="24">
        <f>SUM(Q910:Q910)</f>
        <v>80</v>
      </c>
      <c r="R911" s="24">
        <f>SUM(R910:R910)</f>
        <v>0</v>
      </c>
      <c r="S911" s="23"/>
      <c r="T911" s="24">
        <f t="shared" ref="T911:AB911" si="189">SUM(T910:T910)</f>
        <v>0</v>
      </c>
      <c r="U911" s="24">
        <f t="shared" si="189"/>
        <v>0</v>
      </c>
      <c r="V911" s="24">
        <f t="shared" si="189"/>
        <v>480</v>
      </c>
      <c r="W911" s="24">
        <f t="shared" si="189"/>
        <v>0</v>
      </c>
      <c r="X911" s="24">
        <f t="shared" si="189"/>
        <v>0</v>
      </c>
      <c r="Y911" s="24">
        <f t="shared" si="189"/>
        <v>0</v>
      </c>
      <c r="Z911" s="24">
        <f t="shared" si="189"/>
        <v>0</v>
      </c>
      <c r="AA911" s="24">
        <f t="shared" si="189"/>
        <v>0</v>
      </c>
      <c r="AB911" s="24">
        <f t="shared" si="189"/>
        <v>0</v>
      </c>
      <c r="AC911" s="23"/>
      <c r="AD911" s="23"/>
      <c r="AE911" s="25"/>
    </row>
    <row r="913" spans="1:31" x14ac:dyDescent="0.25">
      <c r="A913" s="6">
        <v>3800003455</v>
      </c>
      <c r="B913" s="9" t="s">
        <v>31</v>
      </c>
      <c r="C913" s="9" t="s">
        <v>905</v>
      </c>
      <c r="D913" s="10">
        <v>45250</v>
      </c>
      <c r="E913" s="10">
        <v>45280</v>
      </c>
      <c r="F913" s="9" t="s">
        <v>906</v>
      </c>
      <c r="G913" s="9"/>
      <c r="H913" s="9" t="s">
        <v>907</v>
      </c>
      <c r="I913" s="10">
        <v>45366</v>
      </c>
      <c r="J913" s="9" t="s">
        <v>35</v>
      </c>
      <c r="K913" s="9"/>
      <c r="L913" s="11">
        <v>326.42</v>
      </c>
      <c r="M913" s="11">
        <v>0</v>
      </c>
      <c r="N913" s="11">
        <v>326.42</v>
      </c>
      <c r="O913" s="11">
        <v>272.02</v>
      </c>
      <c r="P913" s="9" t="s">
        <v>36</v>
      </c>
      <c r="Q913" s="11">
        <v>54.4</v>
      </c>
      <c r="R913" s="11">
        <v>0</v>
      </c>
      <c r="S913" s="11">
        <v>0</v>
      </c>
      <c r="T913" s="11">
        <v>0</v>
      </c>
      <c r="U913" s="11">
        <v>0</v>
      </c>
      <c r="V913" s="11"/>
      <c r="W913" s="11">
        <v>326.42</v>
      </c>
      <c r="X913" s="11"/>
      <c r="Y913" s="11"/>
      <c r="Z913" s="11"/>
      <c r="AA913" s="11">
        <v>326.42</v>
      </c>
      <c r="AB913" s="11"/>
      <c r="AC913" s="10"/>
      <c r="AD913" s="9"/>
      <c r="AE913" s="15"/>
    </row>
    <row r="914" spans="1:31" x14ac:dyDescent="0.25">
      <c r="A914" s="8">
        <v>3800009688</v>
      </c>
      <c r="B914" s="12" t="s">
        <v>31</v>
      </c>
      <c r="C914" s="12" t="s">
        <v>905</v>
      </c>
      <c r="D914" s="13">
        <v>45351</v>
      </c>
      <c r="E914" s="13">
        <v>45351</v>
      </c>
      <c r="F914" s="12" t="s">
        <v>908</v>
      </c>
      <c r="G914" s="12"/>
      <c r="H914" s="12" t="s">
        <v>909</v>
      </c>
      <c r="I914" s="13">
        <v>45366</v>
      </c>
      <c r="J914" s="12" t="s">
        <v>35</v>
      </c>
      <c r="K914" s="12"/>
      <c r="L914" s="14">
        <v>0</v>
      </c>
      <c r="M914" s="14">
        <v>326.42</v>
      </c>
      <c r="N914" s="14">
        <v>-326.42</v>
      </c>
      <c r="O914" s="14">
        <v>-272.02</v>
      </c>
      <c r="P914" s="12" t="s">
        <v>36</v>
      </c>
      <c r="Q914" s="14">
        <v>-54.4</v>
      </c>
      <c r="R914" s="14">
        <v>0</v>
      </c>
      <c r="S914" s="14">
        <v>0</v>
      </c>
      <c r="T914" s="14">
        <v>0</v>
      </c>
      <c r="U914" s="14">
        <v>0</v>
      </c>
      <c r="V914" s="14">
        <v>-326.42</v>
      </c>
      <c r="W914" s="14"/>
      <c r="X914" s="14"/>
      <c r="Y914" s="14"/>
      <c r="Z914" s="14"/>
      <c r="AA914" s="14"/>
      <c r="AB914" s="14"/>
      <c r="AC914" s="13"/>
      <c r="AD914" s="12"/>
      <c r="AE914" s="17"/>
    </row>
    <row r="915" spans="1:31" x14ac:dyDescent="0.25">
      <c r="A915" s="22" t="s">
        <v>905</v>
      </c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4">
        <f>SUM(L913:L914)</f>
        <v>326.42</v>
      </c>
      <c r="M915" s="24">
        <f>SUM(M913:M914)</f>
        <v>326.42</v>
      </c>
      <c r="N915" s="24">
        <f>SUM(N913:N914)</f>
        <v>0</v>
      </c>
      <c r="O915" s="24">
        <f>SUM(O913:O914)</f>
        <v>0</v>
      </c>
      <c r="P915" s="23"/>
      <c r="Q915" s="24">
        <f>SUM(Q913:Q914)</f>
        <v>0</v>
      </c>
      <c r="R915" s="24">
        <f>SUM(R913:R914)</f>
        <v>0</v>
      </c>
      <c r="S915" s="23"/>
      <c r="T915" s="24">
        <f t="shared" ref="T915:AB915" si="190">SUM(T913:T914)</f>
        <v>0</v>
      </c>
      <c r="U915" s="24">
        <f t="shared" si="190"/>
        <v>0</v>
      </c>
      <c r="V915" s="24">
        <f t="shared" si="190"/>
        <v>-326.42</v>
      </c>
      <c r="W915" s="24">
        <f t="shared" si="190"/>
        <v>326.42</v>
      </c>
      <c r="X915" s="24">
        <f t="shared" si="190"/>
        <v>0</v>
      </c>
      <c r="Y915" s="24">
        <f t="shared" si="190"/>
        <v>0</v>
      </c>
      <c r="Z915" s="24">
        <f t="shared" si="190"/>
        <v>0</v>
      </c>
      <c r="AA915" s="24">
        <f t="shared" si="190"/>
        <v>326.42</v>
      </c>
      <c r="AB915" s="24">
        <f t="shared" si="190"/>
        <v>0</v>
      </c>
      <c r="AC915" s="23"/>
      <c r="AD915" s="23"/>
      <c r="AE915" s="25"/>
    </row>
    <row r="917" spans="1:31" x14ac:dyDescent="0.25">
      <c r="A917" s="18">
        <v>3800008911</v>
      </c>
      <c r="B917" s="19" t="s">
        <v>31</v>
      </c>
      <c r="C917" s="19" t="s">
        <v>910</v>
      </c>
      <c r="D917" s="26">
        <v>45351</v>
      </c>
      <c r="E917" s="26">
        <v>45380</v>
      </c>
      <c r="F917" s="19" t="s">
        <v>911</v>
      </c>
      <c r="G917" s="19"/>
      <c r="H917" s="19" t="s">
        <v>50</v>
      </c>
      <c r="I917" s="26"/>
      <c r="J917" s="19"/>
      <c r="K917" s="19"/>
      <c r="L917" s="20">
        <v>518</v>
      </c>
      <c r="M917" s="20">
        <v>0</v>
      </c>
      <c r="N917" s="20">
        <v>518</v>
      </c>
      <c r="O917" s="20">
        <v>470</v>
      </c>
      <c r="P917" s="19" t="s">
        <v>36</v>
      </c>
      <c r="Q917" s="20">
        <v>48</v>
      </c>
      <c r="R917" s="20">
        <v>0</v>
      </c>
      <c r="S917" s="20">
        <v>0</v>
      </c>
      <c r="T917" s="20">
        <v>0</v>
      </c>
      <c r="U917" s="20">
        <v>0</v>
      </c>
      <c r="V917" s="20">
        <v>518</v>
      </c>
      <c r="W917" s="20"/>
      <c r="X917" s="20"/>
      <c r="Y917" s="20"/>
      <c r="Z917" s="20"/>
      <c r="AA917" s="20"/>
      <c r="AB917" s="20"/>
      <c r="AC917" s="26"/>
      <c r="AD917" s="19"/>
      <c r="AE917" s="21"/>
    </row>
    <row r="918" spans="1:31" x14ac:dyDescent="0.25">
      <c r="A918" s="22" t="s">
        <v>910</v>
      </c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4">
        <f>SUM(L917:L917)</f>
        <v>518</v>
      </c>
      <c r="M918" s="24">
        <f>SUM(M917:M917)</f>
        <v>0</v>
      </c>
      <c r="N918" s="24">
        <f>SUM(N917:N917)</f>
        <v>518</v>
      </c>
      <c r="O918" s="24">
        <f>SUM(O917:O917)</f>
        <v>470</v>
      </c>
      <c r="P918" s="23"/>
      <c r="Q918" s="24">
        <f>SUM(Q917:Q917)</f>
        <v>48</v>
      </c>
      <c r="R918" s="24">
        <f>SUM(R917:R917)</f>
        <v>0</v>
      </c>
      <c r="S918" s="23"/>
      <c r="T918" s="24">
        <f t="shared" ref="T918:AB918" si="191">SUM(T917:T917)</f>
        <v>0</v>
      </c>
      <c r="U918" s="24">
        <f t="shared" si="191"/>
        <v>0</v>
      </c>
      <c r="V918" s="24">
        <f t="shared" si="191"/>
        <v>518</v>
      </c>
      <c r="W918" s="24">
        <f t="shared" si="191"/>
        <v>0</v>
      </c>
      <c r="X918" s="24">
        <f t="shared" si="191"/>
        <v>0</v>
      </c>
      <c r="Y918" s="24">
        <f t="shared" si="191"/>
        <v>0</v>
      </c>
      <c r="Z918" s="24">
        <f t="shared" si="191"/>
        <v>0</v>
      </c>
      <c r="AA918" s="24">
        <f t="shared" si="191"/>
        <v>0</v>
      </c>
      <c r="AB918" s="24">
        <f t="shared" si="191"/>
        <v>0</v>
      </c>
      <c r="AC918" s="23"/>
      <c r="AD918" s="23"/>
      <c r="AE918" s="25"/>
    </row>
    <row r="920" spans="1:31" x14ac:dyDescent="0.25">
      <c r="A920" s="6">
        <v>3800007868</v>
      </c>
      <c r="B920" s="9" t="s">
        <v>31</v>
      </c>
      <c r="C920" s="9" t="s">
        <v>912</v>
      </c>
      <c r="D920" s="10">
        <v>45322</v>
      </c>
      <c r="E920" s="10">
        <v>45351</v>
      </c>
      <c r="F920" s="9" t="s">
        <v>913</v>
      </c>
      <c r="G920" s="9"/>
      <c r="H920" s="9" t="s">
        <v>42</v>
      </c>
      <c r="I920" s="10">
        <v>45352</v>
      </c>
      <c r="J920" s="9" t="s">
        <v>188</v>
      </c>
      <c r="K920" s="9"/>
      <c r="L920" s="11">
        <v>1398.41</v>
      </c>
      <c r="M920" s="11">
        <v>0</v>
      </c>
      <c r="N920" s="11">
        <v>1398.41</v>
      </c>
      <c r="O920" s="11">
        <v>1398.41</v>
      </c>
      <c r="P920" s="9" t="s">
        <v>36</v>
      </c>
      <c r="Q920" s="11">
        <v>0</v>
      </c>
      <c r="R920" s="11">
        <v>0</v>
      </c>
      <c r="S920" s="11">
        <v>0</v>
      </c>
      <c r="T920" s="11">
        <v>0</v>
      </c>
      <c r="U920" s="11">
        <v>0</v>
      </c>
      <c r="V920" s="11"/>
      <c r="W920" s="11">
        <v>1398.41</v>
      </c>
      <c r="X920" s="11">
        <v>1398.41</v>
      </c>
      <c r="Y920" s="11"/>
      <c r="Z920" s="11"/>
      <c r="AA920" s="11"/>
      <c r="AB920" s="11"/>
      <c r="AC920" s="10">
        <v>45351</v>
      </c>
      <c r="AD920" s="9" t="s">
        <v>37</v>
      </c>
      <c r="AE920" s="15"/>
    </row>
    <row r="921" spans="1:31" x14ac:dyDescent="0.25">
      <c r="A921" s="7">
        <v>3800009403</v>
      </c>
      <c r="B921" t="s">
        <v>31</v>
      </c>
      <c r="C921" t="s">
        <v>912</v>
      </c>
      <c r="D921" s="4">
        <v>45351</v>
      </c>
      <c r="E921" s="4">
        <v>45380</v>
      </c>
      <c r="F921" t="s">
        <v>914</v>
      </c>
      <c r="H921" t="s">
        <v>50</v>
      </c>
      <c r="I921" s="4"/>
      <c r="L921" s="5">
        <v>2983.56</v>
      </c>
      <c r="M921" s="5">
        <v>0</v>
      </c>
      <c r="N921" s="5">
        <v>2983.56</v>
      </c>
      <c r="O921" s="5">
        <v>2486.3000000000002</v>
      </c>
      <c r="P921" t="s">
        <v>36</v>
      </c>
      <c r="Q921" s="5">
        <v>497.26</v>
      </c>
      <c r="R921" s="5">
        <v>0</v>
      </c>
      <c r="S921" s="5">
        <v>0</v>
      </c>
      <c r="T921" s="5">
        <v>0</v>
      </c>
      <c r="U921" s="5">
        <v>0</v>
      </c>
      <c r="V921" s="5">
        <v>2983.56</v>
      </c>
      <c r="W921" s="5"/>
      <c r="X921" s="5"/>
      <c r="Y921" s="5"/>
      <c r="Z921" s="5"/>
      <c r="AA921" s="5"/>
      <c r="AB921" s="5"/>
      <c r="AC921" s="4"/>
      <c r="AE921" s="16"/>
    </row>
    <row r="922" spans="1:31" x14ac:dyDescent="0.25">
      <c r="A922" s="8">
        <v>3800008781</v>
      </c>
      <c r="B922" s="12" t="s">
        <v>155</v>
      </c>
      <c r="C922" s="12" t="s">
        <v>912</v>
      </c>
      <c r="D922" s="13">
        <v>45351</v>
      </c>
      <c r="E922" s="13">
        <v>45351</v>
      </c>
      <c r="F922" s="12" t="s">
        <v>913</v>
      </c>
      <c r="G922" s="12"/>
      <c r="H922" s="12" t="s">
        <v>42</v>
      </c>
      <c r="I922" s="13">
        <v>45352</v>
      </c>
      <c r="J922" s="12" t="s">
        <v>188</v>
      </c>
      <c r="K922" s="12"/>
      <c r="L922" s="14">
        <v>0</v>
      </c>
      <c r="M922" s="14">
        <v>1398.41</v>
      </c>
      <c r="N922" s="14">
        <v>-1398.41</v>
      </c>
      <c r="O922" s="14">
        <v>-1398.41</v>
      </c>
      <c r="P922" s="12"/>
      <c r="Q922" s="14">
        <v>0</v>
      </c>
      <c r="R922" s="14">
        <v>0</v>
      </c>
      <c r="S922" s="14">
        <v>0</v>
      </c>
      <c r="T922" s="14">
        <v>0</v>
      </c>
      <c r="U922" s="14">
        <v>0</v>
      </c>
      <c r="V922" s="14">
        <v>-1398.41</v>
      </c>
      <c r="W922" s="14"/>
      <c r="X922" s="14"/>
      <c r="Y922" s="14"/>
      <c r="Z922" s="14"/>
      <c r="AA922" s="14"/>
      <c r="AB922" s="14"/>
      <c r="AC922" s="13">
        <v>45351</v>
      </c>
      <c r="AD922" s="12" t="s">
        <v>37</v>
      </c>
      <c r="AE922" s="17"/>
    </row>
    <row r="923" spans="1:31" x14ac:dyDescent="0.25">
      <c r="A923" s="22" t="s">
        <v>912</v>
      </c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4">
        <f>SUM(L920:L922)</f>
        <v>4381.97</v>
      </c>
      <c r="M923" s="24">
        <f>SUM(M920:M922)</f>
        <v>1398.41</v>
      </c>
      <c r="N923" s="24">
        <f>SUM(N920:N922)</f>
        <v>2983.5600000000004</v>
      </c>
      <c r="O923" s="24">
        <f>SUM(O920:O922)</f>
        <v>2486.3000000000002</v>
      </c>
      <c r="P923" s="23"/>
      <c r="Q923" s="24">
        <f>SUM(Q920:Q922)</f>
        <v>497.26</v>
      </c>
      <c r="R923" s="24">
        <f>SUM(R920:R922)</f>
        <v>0</v>
      </c>
      <c r="S923" s="23"/>
      <c r="T923" s="24">
        <f t="shared" ref="T923:AB923" si="192">SUM(T920:T922)</f>
        <v>0</v>
      </c>
      <c r="U923" s="24">
        <f t="shared" si="192"/>
        <v>0</v>
      </c>
      <c r="V923" s="24">
        <f t="shared" si="192"/>
        <v>1585.1499999999999</v>
      </c>
      <c r="W923" s="24">
        <f t="shared" si="192"/>
        <v>1398.41</v>
      </c>
      <c r="X923" s="24">
        <f t="shared" si="192"/>
        <v>1398.41</v>
      </c>
      <c r="Y923" s="24">
        <f t="shared" si="192"/>
        <v>0</v>
      </c>
      <c r="Z923" s="24">
        <f t="shared" si="192"/>
        <v>0</v>
      </c>
      <c r="AA923" s="24">
        <f t="shared" si="192"/>
        <v>0</v>
      </c>
      <c r="AB923" s="24">
        <f t="shared" si="192"/>
        <v>0</v>
      </c>
      <c r="AC923" s="23"/>
      <c r="AD923" s="23"/>
      <c r="AE923" s="25"/>
    </row>
    <row r="925" spans="1:31" x14ac:dyDescent="0.25">
      <c r="A925" s="18">
        <v>3800007323</v>
      </c>
      <c r="B925" s="19" t="s">
        <v>31</v>
      </c>
      <c r="C925" s="19" t="s">
        <v>915</v>
      </c>
      <c r="D925" s="26">
        <v>45321</v>
      </c>
      <c r="E925" s="26">
        <v>45351</v>
      </c>
      <c r="F925" s="19" t="s">
        <v>916</v>
      </c>
      <c r="G925" s="19"/>
      <c r="H925" s="19" t="s">
        <v>917</v>
      </c>
      <c r="I925" s="26">
        <v>45355</v>
      </c>
      <c r="J925" s="19" t="s">
        <v>169</v>
      </c>
      <c r="K925" s="19"/>
      <c r="L925" s="20">
        <v>382.5</v>
      </c>
      <c r="M925" s="20">
        <v>0</v>
      </c>
      <c r="N925" s="20">
        <v>382.5</v>
      </c>
      <c r="O925" s="20">
        <v>382.5</v>
      </c>
      <c r="P925" s="19"/>
      <c r="Q925" s="20">
        <v>0</v>
      </c>
      <c r="R925" s="20">
        <v>0</v>
      </c>
      <c r="S925" s="20">
        <v>0</v>
      </c>
      <c r="T925" s="20">
        <v>0</v>
      </c>
      <c r="U925" s="20">
        <v>0</v>
      </c>
      <c r="V925" s="20"/>
      <c r="W925" s="20">
        <v>382.5</v>
      </c>
      <c r="X925" s="20">
        <v>382.5</v>
      </c>
      <c r="Y925" s="20"/>
      <c r="Z925" s="20"/>
      <c r="AA925" s="20"/>
      <c r="AB925" s="20"/>
      <c r="AC925" s="26"/>
      <c r="AD925" s="19"/>
      <c r="AE925" s="21"/>
    </row>
    <row r="926" spans="1:31" x14ac:dyDescent="0.25">
      <c r="A926" s="22" t="s">
        <v>915</v>
      </c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4">
        <f>SUM(L925:L925)</f>
        <v>382.5</v>
      </c>
      <c r="M926" s="24">
        <f>SUM(M925:M925)</f>
        <v>0</v>
      </c>
      <c r="N926" s="24">
        <f>SUM(N925:N925)</f>
        <v>382.5</v>
      </c>
      <c r="O926" s="24">
        <f>SUM(O925:O925)</f>
        <v>382.5</v>
      </c>
      <c r="P926" s="23"/>
      <c r="Q926" s="24">
        <f>SUM(Q925:Q925)</f>
        <v>0</v>
      </c>
      <c r="R926" s="24">
        <f>SUM(R925:R925)</f>
        <v>0</v>
      </c>
      <c r="S926" s="23"/>
      <c r="T926" s="24">
        <f t="shared" ref="T926:AB926" si="193">SUM(T925:T925)</f>
        <v>0</v>
      </c>
      <c r="U926" s="24">
        <f t="shared" si="193"/>
        <v>0</v>
      </c>
      <c r="V926" s="24">
        <f t="shared" si="193"/>
        <v>0</v>
      </c>
      <c r="W926" s="24">
        <f t="shared" si="193"/>
        <v>382.5</v>
      </c>
      <c r="X926" s="24">
        <f t="shared" si="193"/>
        <v>382.5</v>
      </c>
      <c r="Y926" s="24">
        <f t="shared" si="193"/>
        <v>0</v>
      </c>
      <c r="Z926" s="24">
        <f t="shared" si="193"/>
        <v>0</v>
      </c>
      <c r="AA926" s="24">
        <f t="shared" si="193"/>
        <v>0</v>
      </c>
      <c r="AB926" s="24">
        <f t="shared" si="193"/>
        <v>0</v>
      </c>
      <c r="AC926" s="23"/>
      <c r="AD926" s="23"/>
      <c r="AE926" s="25"/>
    </row>
    <row r="928" spans="1:31" x14ac:dyDescent="0.25">
      <c r="A928" s="6">
        <v>3800003382</v>
      </c>
      <c r="B928" s="9" t="s">
        <v>31</v>
      </c>
      <c r="C928" s="9" t="s">
        <v>918</v>
      </c>
      <c r="D928" s="10">
        <v>45245</v>
      </c>
      <c r="E928" s="10">
        <v>45275</v>
      </c>
      <c r="F928" s="9" t="s">
        <v>919</v>
      </c>
      <c r="G928" s="9"/>
      <c r="H928" s="9" t="s">
        <v>101</v>
      </c>
      <c r="I928" s="10">
        <v>45355</v>
      </c>
      <c r="J928" s="9" t="s">
        <v>57</v>
      </c>
      <c r="K928" s="9"/>
      <c r="L928" s="11">
        <v>235.01</v>
      </c>
      <c r="M928" s="11">
        <v>0</v>
      </c>
      <c r="N928" s="11">
        <v>235.01</v>
      </c>
      <c r="O928" s="11">
        <v>195.84</v>
      </c>
      <c r="P928" s="9" t="s">
        <v>36</v>
      </c>
      <c r="Q928" s="11">
        <v>39.17</v>
      </c>
      <c r="R928" s="11">
        <v>0</v>
      </c>
      <c r="S928" s="11">
        <v>0</v>
      </c>
      <c r="T928" s="11">
        <v>0</v>
      </c>
      <c r="U928" s="11">
        <v>0</v>
      </c>
      <c r="V928" s="11"/>
      <c r="W928" s="11">
        <v>235.01</v>
      </c>
      <c r="X928" s="11"/>
      <c r="Y928" s="11"/>
      <c r="Z928" s="11"/>
      <c r="AA928" s="11">
        <v>235.01</v>
      </c>
      <c r="AB928" s="11"/>
      <c r="AC928" s="10">
        <v>45321</v>
      </c>
      <c r="AD928" s="9" t="s">
        <v>37</v>
      </c>
      <c r="AE928" s="15"/>
    </row>
    <row r="929" spans="1:31" x14ac:dyDescent="0.25">
      <c r="A929" s="7">
        <v>3800007869</v>
      </c>
      <c r="B929" t="s">
        <v>31</v>
      </c>
      <c r="C929" t="s">
        <v>918</v>
      </c>
      <c r="D929" s="4">
        <v>45322</v>
      </c>
      <c r="E929" s="4">
        <v>45351</v>
      </c>
      <c r="F929" t="s">
        <v>920</v>
      </c>
      <c r="H929" t="s">
        <v>42</v>
      </c>
      <c r="I929" s="4">
        <v>45355</v>
      </c>
      <c r="J929" t="s">
        <v>59</v>
      </c>
      <c r="L929" s="5">
        <v>485.32</v>
      </c>
      <c r="M929" s="5">
        <v>0</v>
      </c>
      <c r="N929" s="5">
        <v>485.32</v>
      </c>
      <c r="O929" s="5">
        <v>404.43</v>
      </c>
      <c r="P929" t="s">
        <v>36</v>
      </c>
      <c r="Q929" s="5">
        <v>80.89</v>
      </c>
      <c r="R929" s="5">
        <v>0</v>
      </c>
      <c r="S929" s="5">
        <v>0</v>
      </c>
      <c r="T929" s="5">
        <v>0</v>
      </c>
      <c r="U929" s="5">
        <v>0</v>
      </c>
      <c r="V929" s="5"/>
      <c r="W929" s="5">
        <v>485.32</v>
      </c>
      <c r="X929" s="5">
        <v>485.32</v>
      </c>
      <c r="Y929" s="5"/>
      <c r="Z929" s="5"/>
      <c r="AA929" s="5"/>
      <c r="AB929" s="5"/>
      <c r="AC929" s="4"/>
      <c r="AE929" s="16"/>
    </row>
    <row r="930" spans="1:31" x14ac:dyDescent="0.25">
      <c r="A930" s="7">
        <v>3800008479</v>
      </c>
      <c r="B930" t="s">
        <v>31</v>
      </c>
      <c r="C930" t="s">
        <v>918</v>
      </c>
      <c r="D930" s="4">
        <v>45337</v>
      </c>
      <c r="E930" s="4">
        <v>45366</v>
      </c>
      <c r="F930" t="s">
        <v>921</v>
      </c>
      <c r="H930" t="s">
        <v>45</v>
      </c>
      <c r="I930" s="4">
        <v>45369</v>
      </c>
      <c r="J930" t="s">
        <v>79</v>
      </c>
      <c r="L930" s="5">
        <v>408.12</v>
      </c>
      <c r="M930" s="5">
        <v>0</v>
      </c>
      <c r="N930" s="5">
        <v>408.12</v>
      </c>
      <c r="O930" s="5">
        <v>340.1</v>
      </c>
      <c r="P930" t="s">
        <v>36</v>
      </c>
      <c r="Q930" s="5">
        <v>68.02</v>
      </c>
      <c r="R930" s="5">
        <v>0</v>
      </c>
      <c r="S930" s="5">
        <v>0</v>
      </c>
      <c r="T930" s="5">
        <v>0</v>
      </c>
      <c r="U930" s="5">
        <v>0</v>
      </c>
      <c r="V930" s="5"/>
      <c r="W930" s="5">
        <v>408.12</v>
      </c>
      <c r="X930" s="5">
        <v>408.12</v>
      </c>
      <c r="Y930" s="5"/>
      <c r="Z930" s="5"/>
      <c r="AA930" s="5"/>
      <c r="AB930" s="5"/>
      <c r="AC930" s="4"/>
      <c r="AE930" s="16"/>
    </row>
    <row r="931" spans="1:31" x14ac:dyDescent="0.25">
      <c r="A931" s="8">
        <v>3800008912</v>
      </c>
      <c r="B931" s="12" t="s">
        <v>31</v>
      </c>
      <c r="C931" s="12" t="s">
        <v>918</v>
      </c>
      <c r="D931" s="13">
        <v>45351</v>
      </c>
      <c r="E931" s="13">
        <v>45380</v>
      </c>
      <c r="F931" s="12" t="s">
        <v>922</v>
      </c>
      <c r="G931" s="12"/>
      <c r="H931" s="12" t="s">
        <v>50</v>
      </c>
      <c r="I931" s="13">
        <v>45369</v>
      </c>
      <c r="J931" s="12" t="s">
        <v>81</v>
      </c>
      <c r="K931" s="12"/>
      <c r="L931" s="14">
        <v>216.82</v>
      </c>
      <c r="M931" s="14">
        <v>0</v>
      </c>
      <c r="N931" s="14">
        <v>216.82</v>
      </c>
      <c r="O931" s="14">
        <v>180.68</v>
      </c>
      <c r="P931" s="12" t="s">
        <v>36</v>
      </c>
      <c r="Q931" s="14">
        <v>36.14</v>
      </c>
      <c r="R931" s="14">
        <v>0</v>
      </c>
      <c r="S931" s="14">
        <v>0</v>
      </c>
      <c r="T931" s="14">
        <v>0</v>
      </c>
      <c r="U931" s="14">
        <v>0</v>
      </c>
      <c r="V931" s="14">
        <v>216.82</v>
      </c>
      <c r="W931" s="14"/>
      <c r="X931" s="14"/>
      <c r="Y931" s="14"/>
      <c r="Z931" s="14"/>
      <c r="AA931" s="14"/>
      <c r="AB931" s="14"/>
      <c r="AC931" s="13"/>
      <c r="AD931" s="12"/>
      <c r="AE931" s="17"/>
    </row>
    <row r="932" spans="1:31" x14ac:dyDescent="0.25">
      <c r="A932" s="22" t="s">
        <v>918</v>
      </c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4">
        <f>SUM(L928:L931)</f>
        <v>1345.2699999999998</v>
      </c>
      <c r="M932" s="24">
        <f>SUM(M928:M931)</f>
        <v>0</v>
      </c>
      <c r="N932" s="24">
        <f>SUM(N928:N931)</f>
        <v>1345.2699999999998</v>
      </c>
      <c r="O932" s="24">
        <f>SUM(O928:O931)</f>
        <v>1121.05</v>
      </c>
      <c r="P932" s="23"/>
      <c r="Q932" s="24">
        <f>SUM(Q928:Q931)</f>
        <v>224.21999999999997</v>
      </c>
      <c r="R932" s="24">
        <f>SUM(R928:R931)</f>
        <v>0</v>
      </c>
      <c r="S932" s="23"/>
      <c r="T932" s="24">
        <f t="shared" ref="T932:AB932" si="194">SUM(T928:T931)</f>
        <v>0</v>
      </c>
      <c r="U932" s="24">
        <f t="shared" si="194"/>
        <v>0</v>
      </c>
      <c r="V932" s="24">
        <f t="shared" si="194"/>
        <v>216.82</v>
      </c>
      <c r="W932" s="24">
        <f t="shared" si="194"/>
        <v>1128.4499999999998</v>
      </c>
      <c r="X932" s="24">
        <f t="shared" si="194"/>
        <v>893.44</v>
      </c>
      <c r="Y932" s="24">
        <f t="shared" si="194"/>
        <v>0</v>
      </c>
      <c r="Z932" s="24">
        <f t="shared" si="194"/>
        <v>0</v>
      </c>
      <c r="AA932" s="24">
        <f t="shared" si="194"/>
        <v>235.01</v>
      </c>
      <c r="AB932" s="24">
        <f t="shared" si="194"/>
        <v>0</v>
      </c>
      <c r="AC932" s="23"/>
      <c r="AD932" s="23"/>
      <c r="AE932" s="25"/>
    </row>
    <row r="934" spans="1:31" x14ac:dyDescent="0.25">
      <c r="A934" s="18">
        <v>3800006003</v>
      </c>
      <c r="B934" s="19" t="s">
        <v>91</v>
      </c>
      <c r="C934" s="19" t="s">
        <v>923</v>
      </c>
      <c r="D934" s="26">
        <v>45170</v>
      </c>
      <c r="E934" s="26">
        <v>44805</v>
      </c>
      <c r="F934" s="19" t="s">
        <v>924</v>
      </c>
      <c r="G934" s="19"/>
      <c r="H934" s="19" t="s">
        <v>925</v>
      </c>
      <c r="I934" s="26"/>
      <c r="J934" s="19"/>
      <c r="K934" s="19"/>
      <c r="L934" s="20">
        <v>0</v>
      </c>
      <c r="M934" s="20">
        <v>72</v>
      </c>
      <c r="N934" s="20">
        <v>-72</v>
      </c>
      <c r="O934" s="20">
        <v>-72</v>
      </c>
      <c r="P934" s="19"/>
      <c r="Q934" s="20">
        <v>0</v>
      </c>
      <c r="R934" s="20">
        <v>0</v>
      </c>
      <c r="S934" s="20">
        <v>0</v>
      </c>
      <c r="T934" s="20">
        <v>0</v>
      </c>
      <c r="U934" s="20">
        <v>0</v>
      </c>
      <c r="V934" s="20"/>
      <c r="W934" s="20">
        <v>-72</v>
      </c>
      <c r="X934" s="20"/>
      <c r="Y934" s="20"/>
      <c r="Z934" s="20"/>
      <c r="AA934" s="20"/>
      <c r="AB934" s="20">
        <v>-72</v>
      </c>
      <c r="AC934" s="26">
        <v>44559</v>
      </c>
      <c r="AD934" s="19" t="s">
        <v>735</v>
      </c>
      <c r="AE934" s="21" t="s">
        <v>735</v>
      </c>
    </row>
    <row r="935" spans="1:31" x14ac:dyDescent="0.25">
      <c r="A935" s="22" t="s">
        <v>923</v>
      </c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4">
        <f>SUM(L934:L934)</f>
        <v>0</v>
      </c>
      <c r="M935" s="24">
        <f>SUM(M934:M934)</f>
        <v>72</v>
      </c>
      <c r="N935" s="24">
        <f>SUM(N934:N934)</f>
        <v>-72</v>
      </c>
      <c r="O935" s="24">
        <f>SUM(O934:O934)</f>
        <v>-72</v>
      </c>
      <c r="P935" s="23"/>
      <c r="Q935" s="24">
        <f>SUM(Q934:Q934)</f>
        <v>0</v>
      </c>
      <c r="R935" s="24">
        <f>SUM(R934:R934)</f>
        <v>0</v>
      </c>
      <c r="S935" s="23"/>
      <c r="T935" s="24">
        <f t="shared" ref="T935:AB935" si="195">SUM(T934:T934)</f>
        <v>0</v>
      </c>
      <c r="U935" s="24">
        <f t="shared" si="195"/>
        <v>0</v>
      </c>
      <c r="V935" s="24">
        <f t="shared" si="195"/>
        <v>0</v>
      </c>
      <c r="W935" s="24">
        <f t="shared" si="195"/>
        <v>-72</v>
      </c>
      <c r="X935" s="24">
        <f t="shared" si="195"/>
        <v>0</v>
      </c>
      <c r="Y935" s="24">
        <f t="shared" si="195"/>
        <v>0</v>
      </c>
      <c r="Z935" s="24">
        <f t="shared" si="195"/>
        <v>0</v>
      </c>
      <c r="AA935" s="24">
        <f t="shared" si="195"/>
        <v>0</v>
      </c>
      <c r="AB935" s="24">
        <f t="shared" si="195"/>
        <v>-72</v>
      </c>
      <c r="AC935" s="23"/>
      <c r="AD935" s="23"/>
      <c r="AE935" s="25"/>
    </row>
    <row r="937" spans="1:31" x14ac:dyDescent="0.25">
      <c r="A937" s="6">
        <v>3800006465</v>
      </c>
      <c r="B937" s="9" t="s">
        <v>31</v>
      </c>
      <c r="C937" s="9" t="s">
        <v>926</v>
      </c>
      <c r="D937" s="10">
        <v>45291</v>
      </c>
      <c r="E937" s="10">
        <v>45322</v>
      </c>
      <c r="F937" s="9" t="s">
        <v>927</v>
      </c>
      <c r="G937" s="9"/>
      <c r="H937" s="9" t="s">
        <v>127</v>
      </c>
      <c r="I937" s="10"/>
      <c r="J937" s="9"/>
      <c r="K937" s="9"/>
      <c r="L937" s="11">
        <v>3212.24</v>
      </c>
      <c r="M937" s="11">
        <v>0</v>
      </c>
      <c r="N937" s="11">
        <v>3212.24</v>
      </c>
      <c r="O937" s="11">
        <v>2676.87</v>
      </c>
      <c r="P937" s="9" t="s">
        <v>36</v>
      </c>
      <c r="Q937" s="11">
        <v>535.37</v>
      </c>
      <c r="R937" s="11">
        <v>0</v>
      </c>
      <c r="S937" s="11">
        <v>0</v>
      </c>
      <c r="T937" s="11">
        <v>0</v>
      </c>
      <c r="U937" s="11">
        <v>0</v>
      </c>
      <c r="V937" s="11"/>
      <c r="W937" s="11">
        <v>3212.24</v>
      </c>
      <c r="X937" s="11"/>
      <c r="Y937" s="11">
        <v>3212.24</v>
      </c>
      <c r="Z937" s="11"/>
      <c r="AA937" s="11"/>
      <c r="AB937" s="11"/>
      <c r="AC937" s="10">
        <v>45321</v>
      </c>
      <c r="AD937" s="9" t="s">
        <v>37</v>
      </c>
      <c r="AE937" s="15"/>
    </row>
    <row r="938" spans="1:31" x14ac:dyDescent="0.25">
      <c r="A938" s="7">
        <v>3800007948</v>
      </c>
      <c r="B938" t="s">
        <v>31</v>
      </c>
      <c r="C938" t="s">
        <v>926</v>
      </c>
      <c r="D938" s="4">
        <v>45322</v>
      </c>
      <c r="E938" s="4">
        <v>45351</v>
      </c>
      <c r="F938" t="s">
        <v>928</v>
      </c>
      <c r="H938" t="s">
        <v>42</v>
      </c>
      <c r="I938" s="4"/>
      <c r="L938" s="5">
        <v>4598.6400000000003</v>
      </c>
      <c r="M938" s="5">
        <v>0</v>
      </c>
      <c r="N938" s="5">
        <v>4598.6400000000003</v>
      </c>
      <c r="O938" s="5">
        <v>3832.2</v>
      </c>
      <c r="P938" t="s">
        <v>36</v>
      </c>
      <c r="Q938" s="5">
        <v>766.44</v>
      </c>
      <c r="R938" s="5">
        <v>0</v>
      </c>
      <c r="S938" s="5">
        <v>0</v>
      </c>
      <c r="T938" s="5">
        <v>0</v>
      </c>
      <c r="U938" s="5">
        <v>0</v>
      </c>
      <c r="V938" s="5"/>
      <c r="W938" s="5">
        <v>4598.6400000000003</v>
      </c>
      <c r="X938" s="5">
        <v>4598.6400000000003</v>
      </c>
      <c r="Y938" s="5"/>
      <c r="Z938" s="5"/>
      <c r="AA938" s="5"/>
      <c r="AB938" s="5"/>
      <c r="AC938" s="4">
        <v>45369</v>
      </c>
      <c r="AD938" t="s">
        <v>37</v>
      </c>
      <c r="AE938" s="16"/>
    </row>
    <row r="939" spans="1:31" x14ac:dyDescent="0.25">
      <c r="A939" s="7">
        <v>3800008480</v>
      </c>
      <c r="B939" t="s">
        <v>31</v>
      </c>
      <c r="C939" t="s">
        <v>926</v>
      </c>
      <c r="D939" s="4">
        <v>45337</v>
      </c>
      <c r="E939" s="4">
        <v>45366</v>
      </c>
      <c r="F939" t="s">
        <v>929</v>
      </c>
      <c r="H939" t="s">
        <v>45</v>
      </c>
      <c r="I939" s="4"/>
      <c r="L939" s="5">
        <v>1878.8</v>
      </c>
      <c r="M939" s="5">
        <v>0</v>
      </c>
      <c r="N939" s="5">
        <v>1878.8</v>
      </c>
      <c r="O939" s="5">
        <v>1565.67</v>
      </c>
      <c r="P939" t="s">
        <v>36</v>
      </c>
      <c r="Q939" s="5">
        <v>313.13</v>
      </c>
      <c r="R939" s="5">
        <v>0</v>
      </c>
      <c r="S939" s="5">
        <v>0</v>
      </c>
      <c r="T939" s="5">
        <v>0</v>
      </c>
      <c r="U939" s="5">
        <v>0</v>
      </c>
      <c r="V939" s="5"/>
      <c r="W939" s="5">
        <v>1878.8</v>
      </c>
      <c r="X939" s="5">
        <v>1878.8</v>
      </c>
      <c r="Y939" s="5"/>
      <c r="Z939" s="5"/>
      <c r="AA939" s="5"/>
      <c r="AB939" s="5"/>
      <c r="AC939" s="4">
        <v>45369</v>
      </c>
      <c r="AD939" t="s">
        <v>37</v>
      </c>
      <c r="AE939" s="16"/>
    </row>
    <row r="940" spans="1:31" x14ac:dyDescent="0.25">
      <c r="A940" s="7">
        <v>3800008423</v>
      </c>
      <c r="B940" t="s">
        <v>31</v>
      </c>
      <c r="C940" t="s">
        <v>926</v>
      </c>
      <c r="D940" s="4">
        <v>45344</v>
      </c>
      <c r="E940" s="4">
        <v>45373</v>
      </c>
      <c r="F940" t="s">
        <v>930</v>
      </c>
      <c r="H940" t="s">
        <v>931</v>
      </c>
      <c r="I940" s="4"/>
      <c r="L940" s="5">
        <v>-85.57</v>
      </c>
      <c r="M940" s="5">
        <v>0</v>
      </c>
      <c r="N940" s="5">
        <v>-85.57</v>
      </c>
      <c r="O940" s="5">
        <v>-71.31</v>
      </c>
      <c r="P940" t="s">
        <v>36</v>
      </c>
      <c r="Q940" s="5">
        <v>-14.26</v>
      </c>
      <c r="R940" s="5">
        <v>0</v>
      </c>
      <c r="S940" s="5">
        <v>0</v>
      </c>
      <c r="T940" s="5">
        <v>0</v>
      </c>
      <c r="U940" s="5">
        <v>0</v>
      </c>
      <c r="V940" s="5"/>
      <c r="W940" s="5">
        <v>-85.57</v>
      </c>
      <c r="X940" s="5">
        <v>-85.57</v>
      </c>
      <c r="Y940" s="5"/>
      <c r="Z940" s="5"/>
      <c r="AA940" s="5"/>
      <c r="AB940" s="5"/>
      <c r="AC940" s="4"/>
      <c r="AE940" s="16"/>
    </row>
    <row r="941" spans="1:31" x14ac:dyDescent="0.25">
      <c r="A941" s="8">
        <v>3800009434</v>
      </c>
      <c r="B941" s="12" t="s">
        <v>31</v>
      </c>
      <c r="C941" s="12" t="s">
        <v>926</v>
      </c>
      <c r="D941" s="13">
        <v>45351</v>
      </c>
      <c r="E941" s="13">
        <v>45380</v>
      </c>
      <c r="F941" s="12" t="s">
        <v>932</v>
      </c>
      <c r="G941" s="12"/>
      <c r="H941" s="12" t="s">
        <v>50</v>
      </c>
      <c r="I941" s="13"/>
      <c r="J941" s="12"/>
      <c r="K941" s="12"/>
      <c r="L941" s="14">
        <v>4734</v>
      </c>
      <c r="M941" s="14">
        <v>0</v>
      </c>
      <c r="N941" s="14">
        <v>4734</v>
      </c>
      <c r="O941" s="14">
        <v>3945</v>
      </c>
      <c r="P941" s="12" t="s">
        <v>36</v>
      </c>
      <c r="Q941" s="14">
        <v>789</v>
      </c>
      <c r="R941" s="14">
        <v>0</v>
      </c>
      <c r="S941" s="14">
        <v>0</v>
      </c>
      <c r="T941" s="14">
        <v>0</v>
      </c>
      <c r="U941" s="14">
        <v>0</v>
      </c>
      <c r="V941" s="14">
        <v>4734</v>
      </c>
      <c r="W941" s="14"/>
      <c r="X941" s="14"/>
      <c r="Y941" s="14"/>
      <c r="Z941" s="14"/>
      <c r="AA941" s="14"/>
      <c r="AB941" s="14"/>
      <c r="AC941" s="13"/>
      <c r="AD941" s="12"/>
      <c r="AE941" s="17"/>
    </row>
    <row r="942" spans="1:31" x14ac:dyDescent="0.25">
      <c r="A942" s="22" t="s">
        <v>926</v>
      </c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4">
        <f>SUM(L937:L941)</f>
        <v>14338.11</v>
      </c>
      <c r="M942" s="24">
        <f>SUM(M937:M941)</f>
        <v>0</v>
      </c>
      <c r="N942" s="24">
        <f>SUM(N937:N941)</f>
        <v>14338.11</v>
      </c>
      <c r="O942" s="24">
        <f>SUM(O937:O941)</f>
        <v>11948.43</v>
      </c>
      <c r="P942" s="23"/>
      <c r="Q942" s="24">
        <f>SUM(Q937:Q941)</f>
        <v>2389.6800000000003</v>
      </c>
      <c r="R942" s="24">
        <f>SUM(R937:R941)</f>
        <v>0</v>
      </c>
      <c r="S942" s="23"/>
      <c r="T942" s="24">
        <f t="shared" ref="T942:AB942" si="196">SUM(T937:T941)</f>
        <v>0</v>
      </c>
      <c r="U942" s="24">
        <f t="shared" si="196"/>
        <v>0</v>
      </c>
      <c r="V942" s="24">
        <f t="shared" si="196"/>
        <v>4734</v>
      </c>
      <c r="W942" s="24">
        <f t="shared" si="196"/>
        <v>9604.11</v>
      </c>
      <c r="X942" s="24">
        <f t="shared" si="196"/>
        <v>6391.8700000000008</v>
      </c>
      <c r="Y942" s="24">
        <f t="shared" si="196"/>
        <v>3212.24</v>
      </c>
      <c r="Z942" s="24">
        <f t="shared" si="196"/>
        <v>0</v>
      </c>
      <c r="AA942" s="24">
        <f t="shared" si="196"/>
        <v>0</v>
      </c>
      <c r="AB942" s="24">
        <f t="shared" si="196"/>
        <v>0</v>
      </c>
      <c r="AC942" s="23"/>
      <c r="AD942" s="23"/>
      <c r="AE942" s="25"/>
    </row>
    <row r="944" spans="1:31" x14ac:dyDescent="0.25">
      <c r="A944" s="18">
        <v>3800004611</v>
      </c>
      <c r="B944" s="19" t="s">
        <v>31</v>
      </c>
      <c r="C944" s="19" t="s">
        <v>933</v>
      </c>
      <c r="D944" s="26">
        <v>45260</v>
      </c>
      <c r="E944" s="26">
        <v>45290</v>
      </c>
      <c r="F944" s="19" t="s">
        <v>934</v>
      </c>
      <c r="G944" s="19"/>
      <c r="H944" s="19" t="s">
        <v>77</v>
      </c>
      <c r="I944" s="26"/>
      <c r="J944" s="19"/>
      <c r="K944" s="19"/>
      <c r="L944" s="20">
        <v>141.43</v>
      </c>
      <c r="M944" s="20">
        <v>0</v>
      </c>
      <c r="N944" s="20">
        <v>141.43</v>
      </c>
      <c r="O944" s="20">
        <v>117.86</v>
      </c>
      <c r="P944" s="19" t="s">
        <v>36</v>
      </c>
      <c r="Q944" s="20">
        <v>23.57</v>
      </c>
      <c r="R944" s="20">
        <v>0</v>
      </c>
      <c r="S944" s="20">
        <v>0</v>
      </c>
      <c r="T944" s="20">
        <v>0</v>
      </c>
      <c r="U944" s="20">
        <v>0</v>
      </c>
      <c r="V944" s="20"/>
      <c r="W944" s="20">
        <v>141.43</v>
      </c>
      <c r="X944" s="20"/>
      <c r="Y944" s="20"/>
      <c r="Z944" s="20">
        <v>141.43</v>
      </c>
      <c r="AA944" s="20"/>
      <c r="AB944" s="20"/>
      <c r="AC944" s="26">
        <v>45300</v>
      </c>
      <c r="AD944" s="19" t="s">
        <v>37</v>
      </c>
      <c r="AE944" s="21"/>
    </row>
    <row r="945" spans="1:31" x14ac:dyDescent="0.25">
      <c r="A945" s="22" t="s">
        <v>933</v>
      </c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4">
        <f>SUM(L944:L944)</f>
        <v>141.43</v>
      </c>
      <c r="M945" s="24">
        <f>SUM(M944:M944)</f>
        <v>0</v>
      </c>
      <c r="N945" s="24">
        <f>SUM(N944:N944)</f>
        <v>141.43</v>
      </c>
      <c r="O945" s="24">
        <f>SUM(O944:O944)</f>
        <v>117.86</v>
      </c>
      <c r="P945" s="23"/>
      <c r="Q945" s="24">
        <f>SUM(Q944:Q944)</f>
        <v>23.57</v>
      </c>
      <c r="R945" s="24">
        <f>SUM(R944:R944)</f>
        <v>0</v>
      </c>
      <c r="S945" s="23"/>
      <c r="T945" s="24">
        <f t="shared" ref="T945:AB945" si="197">SUM(T944:T944)</f>
        <v>0</v>
      </c>
      <c r="U945" s="24">
        <f t="shared" si="197"/>
        <v>0</v>
      </c>
      <c r="V945" s="24">
        <f t="shared" si="197"/>
        <v>0</v>
      </c>
      <c r="W945" s="24">
        <f t="shared" si="197"/>
        <v>141.43</v>
      </c>
      <c r="X945" s="24">
        <f t="shared" si="197"/>
        <v>0</v>
      </c>
      <c r="Y945" s="24">
        <f t="shared" si="197"/>
        <v>0</v>
      </c>
      <c r="Z945" s="24">
        <f t="shared" si="197"/>
        <v>141.43</v>
      </c>
      <c r="AA945" s="24">
        <f t="shared" si="197"/>
        <v>0</v>
      </c>
      <c r="AB945" s="24">
        <f t="shared" si="197"/>
        <v>0</v>
      </c>
      <c r="AC945" s="23"/>
      <c r="AD945" s="23"/>
      <c r="AE945" s="25"/>
    </row>
    <row r="947" spans="1:31" x14ac:dyDescent="0.25">
      <c r="A947" s="6">
        <v>3800000722</v>
      </c>
      <c r="B947" s="9" t="s">
        <v>31</v>
      </c>
      <c r="C947" s="9" t="s">
        <v>935</v>
      </c>
      <c r="D947" s="10">
        <v>45185</v>
      </c>
      <c r="E947" s="10">
        <v>45246</v>
      </c>
      <c r="F947" s="9" t="s">
        <v>936</v>
      </c>
      <c r="G947" s="9"/>
      <c r="H947" s="9" t="s">
        <v>937</v>
      </c>
      <c r="I947" s="10">
        <v>45363</v>
      </c>
      <c r="J947" s="9" t="s">
        <v>43</v>
      </c>
      <c r="K947" s="9"/>
      <c r="L947" s="11">
        <v>2005.8</v>
      </c>
      <c r="M947" s="11">
        <v>0</v>
      </c>
      <c r="N947" s="11">
        <v>2005.8</v>
      </c>
      <c r="O947" s="11">
        <v>1671.5</v>
      </c>
      <c r="P947" s="9" t="s">
        <v>36</v>
      </c>
      <c r="Q947" s="11">
        <v>334.3</v>
      </c>
      <c r="R947" s="11">
        <v>0</v>
      </c>
      <c r="S947" s="11">
        <v>0</v>
      </c>
      <c r="T947" s="11">
        <v>0</v>
      </c>
      <c r="U947" s="11">
        <v>0</v>
      </c>
      <c r="V947" s="11"/>
      <c r="W947" s="11">
        <v>2005.8</v>
      </c>
      <c r="X947" s="11"/>
      <c r="Y947" s="11"/>
      <c r="Z947" s="11"/>
      <c r="AA947" s="11"/>
      <c r="AB947" s="11">
        <v>2005.8</v>
      </c>
      <c r="AC947" s="10">
        <v>45321</v>
      </c>
      <c r="AD947" s="9" t="s">
        <v>160</v>
      </c>
      <c r="AE947" s="15"/>
    </row>
    <row r="948" spans="1:31" x14ac:dyDescent="0.25">
      <c r="A948" s="7">
        <v>3800001399</v>
      </c>
      <c r="B948" t="s">
        <v>31</v>
      </c>
      <c r="C948" t="s">
        <v>935</v>
      </c>
      <c r="D948" s="4">
        <v>45199</v>
      </c>
      <c r="E948" s="4">
        <v>45260</v>
      </c>
      <c r="F948" t="s">
        <v>938</v>
      </c>
      <c r="H948" t="s">
        <v>939</v>
      </c>
      <c r="I948" s="4">
        <v>45363</v>
      </c>
      <c r="J948" t="s">
        <v>35</v>
      </c>
      <c r="L948" s="5">
        <v>2308.02</v>
      </c>
      <c r="M948" s="5">
        <v>0</v>
      </c>
      <c r="N948" s="5">
        <v>2308.02</v>
      </c>
      <c r="O948" s="5">
        <v>1923.35</v>
      </c>
      <c r="P948" t="s">
        <v>36</v>
      </c>
      <c r="Q948" s="5">
        <v>384.67</v>
      </c>
      <c r="R948" s="5">
        <v>0</v>
      </c>
      <c r="S948" s="5">
        <v>0</v>
      </c>
      <c r="T948" s="5">
        <v>0</v>
      </c>
      <c r="U948" s="5">
        <v>0</v>
      </c>
      <c r="V948" s="5"/>
      <c r="W948" s="5">
        <v>2308.02</v>
      </c>
      <c r="X948" s="5"/>
      <c r="Y948" s="5"/>
      <c r="Z948" s="5"/>
      <c r="AA948" s="5"/>
      <c r="AB948" s="5">
        <v>2308.02</v>
      </c>
      <c r="AC948" s="4">
        <v>45289</v>
      </c>
      <c r="AD948" t="s">
        <v>37</v>
      </c>
      <c r="AE948" s="16"/>
    </row>
    <row r="949" spans="1:31" x14ac:dyDescent="0.25">
      <c r="A949" s="7">
        <v>3800001936</v>
      </c>
      <c r="B949" t="s">
        <v>31</v>
      </c>
      <c r="C949" t="s">
        <v>935</v>
      </c>
      <c r="D949" s="4">
        <v>45214</v>
      </c>
      <c r="E949" s="4">
        <v>45275</v>
      </c>
      <c r="F949" t="s">
        <v>940</v>
      </c>
      <c r="H949" t="s">
        <v>941</v>
      </c>
      <c r="I949" s="4">
        <v>45370</v>
      </c>
      <c r="J949" t="s">
        <v>48</v>
      </c>
      <c r="L949" s="5">
        <v>1463.62</v>
      </c>
      <c r="M949" s="5">
        <v>0</v>
      </c>
      <c r="N949" s="5">
        <v>1463.62</v>
      </c>
      <c r="O949" s="5">
        <v>1219.68</v>
      </c>
      <c r="P949" t="s">
        <v>36</v>
      </c>
      <c r="Q949" s="5">
        <v>243.94</v>
      </c>
      <c r="R949" s="5">
        <v>0</v>
      </c>
      <c r="S949" s="5">
        <v>0</v>
      </c>
      <c r="T949" s="5">
        <v>0</v>
      </c>
      <c r="U949" s="5">
        <v>0</v>
      </c>
      <c r="V949" s="5"/>
      <c r="W949" s="5">
        <v>1463.62</v>
      </c>
      <c r="X949" s="5"/>
      <c r="Y949" s="5"/>
      <c r="Z949" s="5"/>
      <c r="AA949" s="5"/>
      <c r="AB949" s="5">
        <v>1463.62</v>
      </c>
      <c r="AC949" s="4">
        <v>45307</v>
      </c>
      <c r="AD949" t="s">
        <v>95</v>
      </c>
      <c r="AE949" s="16"/>
    </row>
    <row r="950" spans="1:31" x14ac:dyDescent="0.25">
      <c r="A950" s="7">
        <v>3800003011</v>
      </c>
      <c r="B950" t="s">
        <v>31</v>
      </c>
      <c r="C950" t="s">
        <v>935</v>
      </c>
      <c r="D950" s="4">
        <v>45230</v>
      </c>
      <c r="E950" s="4">
        <v>45291</v>
      </c>
      <c r="F950" t="s">
        <v>942</v>
      </c>
      <c r="H950" t="s">
        <v>560</v>
      </c>
      <c r="I950" s="4">
        <v>45370</v>
      </c>
      <c r="J950" t="s">
        <v>169</v>
      </c>
      <c r="L950" s="5">
        <v>1228.3900000000001</v>
      </c>
      <c r="M950" s="5">
        <v>0</v>
      </c>
      <c r="N950" s="5">
        <v>1228.3900000000001</v>
      </c>
      <c r="O950" s="5">
        <v>1023.66</v>
      </c>
      <c r="P950" t="s">
        <v>36</v>
      </c>
      <c r="Q950" s="5">
        <v>204.73</v>
      </c>
      <c r="R950" s="5">
        <v>0</v>
      </c>
      <c r="S950" s="5">
        <v>0</v>
      </c>
      <c r="T950" s="5">
        <v>0</v>
      </c>
      <c r="U950" s="5">
        <v>0</v>
      </c>
      <c r="V950" s="5"/>
      <c r="W950" s="5">
        <v>1228.3900000000001</v>
      </c>
      <c r="X950" s="5"/>
      <c r="Y950" s="5"/>
      <c r="Z950" s="5"/>
      <c r="AA950" s="5">
        <v>1228.3900000000001</v>
      </c>
      <c r="AB950" s="5"/>
      <c r="AC950" s="4">
        <v>45307</v>
      </c>
      <c r="AD950" t="s">
        <v>95</v>
      </c>
      <c r="AE950" s="16"/>
    </row>
    <row r="951" spans="1:31" x14ac:dyDescent="0.25">
      <c r="A951" s="7">
        <v>3800003381</v>
      </c>
      <c r="B951" t="s">
        <v>31</v>
      </c>
      <c r="C951" t="s">
        <v>935</v>
      </c>
      <c r="D951" s="4">
        <v>45245</v>
      </c>
      <c r="E951" s="4">
        <v>45306</v>
      </c>
      <c r="F951" t="s">
        <v>943</v>
      </c>
      <c r="H951" t="s">
        <v>101</v>
      </c>
      <c r="I951" s="4"/>
      <c r="L951" s="5">
        <v>626.72</v>
      </c>
      <c r="M951" s="5">
        <v>0</v>
      </c>
      <c r="N951" s="5">
        <v>626.72</v>
      </c>
      <c r="O951" s="5">
        <v>522.27</v>
      </c>
      <c r="P951" t="s">
        <v>36</v>
      </c>
      <c r="Q951" s="5">
        <v>104.45</v>
      </c>
      <c r="R951" s="5">
        <v>0</v>
      </c>
      <c r="S951" s="5">
        <v>0</v>
      </c>
      <c r="T951" s="5">
        <v>0</v>
      </c>
      <c r="U951" s="5">
        <v>0</v>
      </c>
      <c r="V951" s="5"/>
      <c r="W951" s="5">
        <v>626.72</v>
      </c>
      <c r="X951" s="5"/>
      <c r="Y951" s="5"/>
      <c r="Z951" s="5"/>
      <c r="AA951" s="5">
        <v>626.72</v>
      </c>
      <c r="AB951" s="5"/>
      <c r="AC951" s="4">
        <v>45355</v>
      </c>
      <c r="AD951" t="s">
        <v>160</v>
      </c>
      <c r="AE951" s="16"/>
    </row>
    <row r="952" spans="1:31" x14ac:dyDescent="0.25">
      <c r="A952" s="7">
        <v>3800004607</v>
      </c>
      <c r="B952" t="s">
        <v>31</v>
      </c>
      <c r="C952" t="s">
        <v>935</v>
      </c>
      <c r="D952" s="4">
        <v>45260</v>
      </c>
      <c r="E952" s="4">
        <v>45321</v>
      </c>
      <c r="F952" t="s">
        <v>944</v>
      </c>
      <c r="H952" t="s">
        <v>77</v>
      </c>
      <c r="I952" s="4"/>
      <c r="L952" s="5">
        <v>1326.11</v>
      </c>
      <c r="M952" s="5">
        <v>0</v>
      </c>
      <c r="N952" s="5">
        <v>1326.11</v>
      </c>
      <c r="O952" s="5">
        <v>1105.0899999999999</v>
      </c>
      <c r="P952" t="s">
        <v>36</v>
      </c>
      <c r="Q952" s="5">
        <v>221.02</v>
      </c>
      <c r="R952" s="5">
        <v>0</v>
      </c>
      <c r="S952" s="5">
        <v>0</v>
      </c>
      <c r="T952" s="5">
        <v>0</v>
      </c>
      <c r="U952" s="5">
        <v>0</v>
      </c>
      <c r="V952" s="5"/>
      <c r="W952" s="5">
        <v>1326.11</v>
      </c>
      <c r="X952" s="5"/>
      <c r="Y952" s="5"/>
      <c r="Z952" s="5">
        <v>1326.11</v>
      </c>
      <c r="AA952" s="5"/>
      <c r="AB952" s="5"/>
      <c r="AC952" s="4">
        <v>45321</v>
      </c>
      <c r="AD952" t="s">
        <v>37</v>
      </c>
      <c r="AE952" s="16"/>
    </row>
    <row r="953" spans="1:31" x14ac:dyDescent="0.25">
      <c r="A953" s="7">
        <v>3800006395</v>
      </c>
      <c r="B953" t="s">
        <v>31</v>
      </c>
      <c r="C953" t="s">
        <v>935</v>
      </c>
      <c r="D953" s="4">
        <v>45291</v>
      </c>
      <c r="E953" s="4">
        <v>45351</v>
      </c>
      <c r="F953" t="s">
        <v>945</v>
      </c>
      <c r="H953" t="s">
        <v>127</v>
      </c>
      <c r="I953" s="4"/>
      <c r="L953" s="5">
        <v>547.45000000000005</v>
      </c>
      <c r="M953" s="5">
        <v>0</v>
      </c>
      <c r="N953" s="5">
        <v>547.45000000000005</v>
      </c>
      <c r="O953" s="5">
        <v>456.21</v>
      </c>
      <c r="P953" t="s">
        <v>36</v>
      </c>
      <c r="Q953" s="5">
        <v>91.24</v>
      </c>
      <c r="R953" s="5">
        <v>0</v>
      </c>
      <c r="S953" s="5">
        <v>0</v>
      </c>
      <c r="T953" s="5">
        <v>0</v>
      </c>
      <c r="U953" s="5">
        <v>0</v>
      </c>
      <c r="V953" s="5"/>
      <c r="W953" s="5">
        <v>547.45000000000005</v>
      </c>
      <c r="X953" s="5"/>
      <c r="Y953" s="5">
        <v>547.45000000000005</v>
      </c>
      <c r="Z953" s="5"/>
      <c r="AA953" s="5"/>
      <c r="AB953" s="5"/>
      <c r="AC953" s="4">
        <v>45366</v>
      </c>
      <c r="AD953" t="s">
        <v>37</v>
      </c>
      <c r="AE953" s="16"/>
    </row>
    <row r="954" spans="1:31" x14ac:dyDescent="0.25">
      <c r="A954" s="7">
        <v>3800007947</v>
      </c>
      <c r="B954" t="s">
        <v>31</v>
      </c>
      <c r="C954" t="s">
        <v>935</v>
      </c>
      <c r="D954" s="4">
        <v>45322</v>
      </c>
      <c r="E954" s="4">
        <v>45382</v>
      </c>
      <c r="F954" t="s">
        <v>946</v>
      </c>
      <c r="H954" t="s">
        <v>42</v>
      </c>
      <c r="I954" s="4"/>
      <c r="L954" s="5">
        <v>818.7</v>
      </c>
      <c r="M954" s="5">
        <v>0</v>
      </c>
      <c r="N954" s="5">
        <v>818.7</v>
      </c>
      <c r="O954" s="5">
        <v>682.25</v>
      </c>
      <c r="P954" t="s">
        <v>36</v>
      </c>
      <c r="Q954" s="5">
        <v>136.44999999999999</v>
      </c>
      <c r="R954" s="5">
        <v>0</v>
      </c>
      <c r="S954" s="5">
        <v>0</v>
      </c>
      <c r="T954" s="5">
        <v>0</v>
      </c>
      <c r="U954" s="5">
        <v>0</v>
      </c>
      <c r="V954" s="5"/>
      <c r="W954" s="5">
        <v>818.7</v>
      </c>
      <c r="X954" s="5">
        <v>818.7</v>
      </c>
      <c r="Y954" s="5"/>
      <c r="Z954" s="5"/>
      <c r="AA954" s="5"/>
      <c r="AB954" s="5"/>
      <c r="AC954" s="4"/>
      <c r="AE954" s="16"/>
    </row>
    <row r="955" spans="1:31" x14ac:dyDescent="0.25">
      <c r="A955" s="7">
        <v>3800008478</v>
      </c>
      <c r="B955" t="s">
        <v>31</v>
      </c>
      <c r="C955" t="s">
        <v>935</v>
      </c>
      <c r="D955" s="4">
        <v>45337</v>
      </c>
      <c r="E955" s="4">
        <v>45397</v>
      </c>
      <c r="F955" t="s">
        <v>947</v>
      </c>
      <c r="H955" t="s">
        <v>45</v>
      </c>
      <c r="I955" s="4"/>
      <c r="L955" s="5">
        <v>1553.99</v>
      </c>
      <c r="M955" s="5">
        <v>0</v>
      </c>
      <c r="N955" s="5">
        <v>1553.99</v>
      </c>
      <c r="O955" s="5">
        <v>1294.99</v>
      </c>
      <c r="P955" t="s">
        <v>36</v>
      </c>
      <c r="Q955" s="5">
        <v>259</v>
      </c>
      <c r="R955" s="5">
        <v>0</v>
      </c>
      <c r="S955" s="5">
        <v>0</v>
      </c>
      <c r="T955" s="5">
        <v>0</v>
      </c>
      <c r="U955" s="5">
        <v>0</v>
      </c>
      <c r="V955" s="5"/>
      <c r="W955" s="5">
        <v>1553.99</v>
      </c>
      <c r="X955" s="5">
        <v>1553.99</v>
      </c>
      <c r="Y955" s="5"/>
      <c r="Z955" s="5"/>
      <c r="AA955" s="5"/>
      <c r="AB955" s="5"/>
      <c r="AC955" s="4"/>
      <c r="AE955" s="16"/>
    </row>
    <row r="956" spans="1:31" x14ac:dyDescent="0.25">
      <c r="A956" s="8">
        <v>3800009402</v>
      </c>
      <c r="B956" s="12" t="s">
        <v>31</v>
      </c>
      <c r="C956" s="12" t="s">
        <v>935</v>
      </c>
      <c r="D956" s="13">
        <v>45351</v>
      </c>
      <c r="E956" s="13">
        <v>45411</v>
      </c>
      <c r="F956" s="12" t="s">
        <v>948</v>
      </c>
      <c r="G956" s="12"/>
      <c r="H956" s="12" t="s">
        <v>50</v>
      </c>
      <c r="I956" s="13"/>
      <c r="J956" s="12"/>
      <c r="K956" s="12"/>
      <c r="L956" s="14">
        <v>7507.1</v>
      </c>
      <c r="M956" s="14">
        <v>0</v>
      </c>
      <c r="N956" s="14">
        <v>7507.1</v>
      </c>
      <c r="O956" s="14">
        <v>6255.92</v>
      </c>
      <c r="P956" s="12" t="s">
        <v>36</v>
      </c>
      <c r="Q956" s="14">
        <v>1251.18</v>
      </c>
      <c r="R956" s="14">
        <v>0</v>
      </c>
      <c r="S956" s="14">
        <v>0</v>
      </c>
      <c r="T956" s="14">
        <v>0</v>
      </c>
      <c r="U956" s="14">
        <v>0</v>
      </c>
      <c r="V956" s="14">
        <v>7507.1</v>
      </c>
      <c r="W956" s="14"/>
      <c r="X956" s="14"/>
      <c r="Y956" s="14"/>
      <c r="Z956" s="14"/>
      <c r="AA956" s="14"/>
      <c r="AB956" s="14"/>
      <c r="AC956" s="13"/>
      <c r="AD956" s="12"/>
      <c r="AE956" s="17"/>
    </row>
    <row r="957" spans="1:31" x14ac:dyDescent="0.25">
      <c r="A957" s="22" t="s">
        <v>935</v>
      </c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4">
        <f>SUM(L947:L956)</f>
        <v>19385.900000000001</v>
      </c>
      <c r="M957" s="24">
        <f>SUM(M947:M956)</f>
        <v>0</v>
      </c>
      <c r="N957" s="24">
        <f>SUM(N947:N956)</f>
        <v>19385.900000000001</v>
      </c>
      <c r="O957" s="24">
        <f>SUM(O947:O956)</f>
        <v>16154.919999999998</v>
      </c>
      <c r="P957" s="23"/>
      <c r="Q957" s="24">
        <f>SUM(Q947:Q956)</f>
        <v>3230.9800000000005</v>
      </c>
      <c r="R957" s="24">
        <f>SUM(R947:R956)</f>
        <v>0</v>
      </c>
      <c r="S957" s="23"/>
      <c r="T957" s="24">
        <f t="shared" ref="T957:AB957" si="198">SUM(T947:T956)</f>
        <v>0</v>
      </c>
      <c r="U957" s="24">
        <f t="shared" si="198"/>
        <v>0</v>
      </c>
      <c r="V957" s="24">
        <f t="shared" si="198"/>
        <v>7507.1</v>
      </c>
      <c r="W957" s="24">
        <f t="shared" si="198"/>
        <v>11878.800000000001</v>
      </c>
      <c r="X957" s="24">
        <f t="shared" si="198"/>
        <v>2372.69</v>
      </c>
      <c r="Y957" s="24">
        <f t="shared" si="198"/>
        <v>547.45000000000005</v>
      </c>
      <c r="Z957" s="24">
        <f t="shared" si="198"/>
        <v>1326.11</v>
      </c>
      <c r="AA957" s="24">
        <f t="shared" si="198"/>
        <v>1855.1100000000001</v>
      </c>
      <c r="AB957" s="24">
        <f t="shared" si="198"/>
        <v>5777.44</v>
      </c>
      <c r="AC957" s="23"/>
      <c r="AD957" s="23"/>
      <c r="AE957" s="25"/>
    </row>
    <row r="959" spans="1:31" x14ac:dyDescent="0.25">
      <c r="A959" s="18">
        <v>3800007870</v>
      </c>
      <c r="B959" s="19" t="s">
        <v>31</v>
      </c>
      <c r="C959" s="19" t="s">
        <v>949</v>
      </c>
      <c r="D959" s="26">
        <v>45322</v>
      </c>
      <c r="E959" s="26">
        <v>45351</v>
      </c>
      <c r="F959" s="19" t="s">
        <v>950</v>
      </c>
      <c r="G959" s="19"/>
      <c r="H959" s="19" t="s">
        <v>42</v>
      </c>
      <c r="I959" s="26">
        <v>45358</v>
      </c>
      <c r="J959" s="19" t="s">
        <v>59</v>
      </c>
      <c r="K959" s="19"/>
      <c r="L959" s="20">
        <v>360</v>
      </c>
      <c r="M959" s="20">
        <v>0</v>
      </c>
      <c r="N959" s="20">
        <v>360</v>
      </c>
      <c r="O959" s="20">
        <v>300</v>
      </c>
      <c r="P959" s="19" t="s">
        <v>36</v>
      </c>
      <c r="Q959" s="20">
        <v>60</v>
      </c>
      <c r="R959" s="20">
        <v>0</v>
      </c>
      <c r="S959" s="20">
        <v>0</v>
      </c>
      <c r="T959" s="20">
        <v>0</v>
      </c>
      <c r="U959" s="20">
        <v>0</v>
      </c>
      <c r="V959" s="20"/>
      <c r="W959" s="20">
        <v>360</v>
      </c>
      <c r="X959" s="20">
        <v>360</v>
      </c>
      <c r="Y959" s="20"/>
      <c r="Z959" s="20"/>
      <c r="AA959" s="20"/>
      <c r="AB959" s="20"/>
      <c r="AC959" s="26">
        <v>45351</v>
      </c>
      <c r="AD959" s="19" t="s">
        <v>37</v>
      </c>
      <c r="AE959" s="21"/>
    </row>
    <row r="960" spans="1:31" x14ac:dyDescent="0.25">
      <c r="A960" s="22" t="s">
        <v>949</v>
      </c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4">
        <f>SUM(L959:L959)</f>
        <v>360</v>
      </c>
      <c r="M960" s="24">
        <f>SUM(M959:M959)</f>
        <v>0</v>
      </c>
      <c r="N960" s="24">
        <f>SUM(N959:N959)</f>
        <v>360</v>
      </c>
      <c r="O960" s="24">
        <f>SUM(O959:O959)</f>
        <v>300</v>
      </c>
      <c r="P960" s="23"/>
      <c r="Q960" s="24">
        <f>SUM(Q959:Q959)</f>
        <v>60</v>
      </c>
      <c r="R960" s="24">
        <f>SUM(R959:R959)</f>
        <v>0</v>
      </c>
      <c r="S960" s="23"/>
      <c r="T960" s="24">
        <f t="shared" ref="T960:AB960" si="199">SUM(T959:T959)</f>
        <v>0</v>
      </c>
      <c r="U960" s="24">
        <f t="shared" si="199"/>
        <v>0</v>
      </c>
      <c r="V960" s="24">
        <f t="shared" si="199"/>
        <v>0</v>
      </c>
      <c r="W960" s="24">
        <f t="shared" si="199"/>
        <v>360</v>
      </c>
      <c r="X960" s="24">
        <f t="shared" si="199"/>
        <v>360</v>
      </c>
      <c r="Y960" s="24">
        <f t="shared" si="199"/>
        <v>0</v>
      </c>
      <c r="Z960" s="24">
        <f t="shared" si="199"/>
        <v>0</v>
      </c>
      <c r="AA960" s="24">
        <f t="shared" si="199"/>
        <v>0</v>
      </c>
      <c r="AB960" s="24">
        <f t="shared" si="199"/>
        <v>0</v>
      </c>
      <c r="AC960" s="23"/>
      <c r="AD960" s="23"/>
      <c r="AE960" s="25"/>
    </row>
    <row r="962" spans="1:31" x14ac:dyDescent="0.25">
      <c r="A962" s="6">
        <v>3800008481</v>
      </c>
      <c r="B962" s="9" t="s">
        <v>31</v>
      </c>
      <c r="C962" s="9" t="s">
        <v>951</v>
      </c>
      <c r="D962" s="10">
        <v>45337</v>
      </c>
      <c r="E962" s="10">
        <v>45366</v>
      </c>
      <c r="F962" s="9" t="s">
        <v>952</v>
      </c>
      <c r="G962" s="9"/>
      <c r="H962" s="9" t="s">
        <v>45</v>
      </c>
      <c r="I962" s="10">
        <v>45370</v>
      </c>
      <c r="J962" s="9" t="s">
        <v>48</v>
      </c>
      <c r="K962" s="9"/>
      <c r="L962" s="11">
        <v>190</v>
      </c>
      <c r="M962" s="11">
        <v>0</v>
      </c>
      <c r="N962" s="11">
        <v>190</v>
      </c>
      <c r="O962" s="11">
        <v>190</v>
      </c>
      <c r="P962" s="9"/>
      <c r="Q962" s="11">
        <v>0</v>
      </c>
      <c r="R962" s="11">
        <v>0</v>
      </c>
      <c r="S962" s="11">
        <v>0</v>
      </c>
      <c r="T962" s="11">
        <v>0</v>
      </c>
      <c r="U962" s="11">
        <v>0</v>
      </c>
      <c r="V962" s="11"/>
      <c r="W962" s="11">
        <v>190</v>
      </c>
      <c r="X962" s="11">
        <v>190</v>
      </c>
      <c r="Y962" s="11"/>
      <c r="Z962" s="11"/>
      <c r="AA962" s="11"/>
      <c r="AB962" s="11"/>
      <c r="AC962" s="10">
        <v>45369</v>
      </c>
      <c r="AD962" s="9" t="s">
        <v>37</v>
      </c>
      <c r="AE962" s="15"/>
    </row>
    <row r="963" spans="1:31" x14ac:dyDescent="0.25">
      <c r="A963" s="8">
        <v>3800009404</v>
      </c>
      <c r="B963" s="12" t="s">
        <v>31</v>
      </c>
      <c r="C963" s="12" t="s">
        <v>951</v>
      </c>
      <c r="D963" s="13">
        <v>45351</v>
      </c>
      <c r="E963" s="13">
        <v>45380</v>
      </c>
      <c r="F963" s="12" t="s">
        <v>953</v>
      </c>
      <c r="G963" s="12"/>
      <c r="H963" s="12" t="s">
        <v>50</v>
      </c>
      <c r="I963" s="13"/>
      <c r="J963" s="12"/>
      <c r="K963" s="12"/>
      <c r="L963" s="14">
        <v>100</v>
      </c>
      <c r="M963" s="14">
        <v>0</v>
      </c>
      <c r="N963" s="14">
        <v>100</v>
      </c>
      <c r="O963" s="14">
        <v>100</v>
      </c>
      <c r="P963" s="12"/>
      <c r="Q963" s="14">
        <v>0</v>
      </c>
      <c r="R963" s="14">
        <v>0</v>
      </c>
      <c r="S963" s="14">
        <v>0</v>
      </c>
      <c r="T963" s="14">
        <v>0</v>
      </c>
      <c r="U963" s="14">
        <v>0</v>
      </c>
      <c r="V963" s="14">
        <v>100</v>
      </c>
      <c r="W963" s="14"/>
      <c r="X963" s="14"/>
      <c r="Y963" s="14"/>
      <c r="Z963" s="14"/>
      <c r="AA963" s="14"/>
      <c r="AB963" s="14"/>
      <c r="AC963" s="13"/>
      <c r="AD963" s="12"/>
      <c r="AE963" s="17"/>
    </row>
    <row r="964" spans="1:31" x14ac:dyDescent="0.25">
      <c r="A964" s="22" t="s">
        <v>951</v>
      </c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4">
        <f>SUM(L962:L963)</f>
        <v>290</v>
      </c>
      <c r="M964" s="24">
        <f>SUM(M962:M963)</f>
        <v>0</v>
      </c>
      <c r="N964" s="24">
        <f>SUM(N962:N963)</f>
        <v>290</v>
      </c>
      <c r="O964" s="24">
        <f>SUM(O962:O963)</f>
        <v>290</v>
      </c>
      <c r="P964" s="23"/>
      <c r="Q964" s="24">
        <f>SUM(Q962:Q963)</f>
        <v>0</v>
      </c>
      <c r="R964" s="24">
        <f>SUM(R962:R963)</f>
        <v>0</v>
      </c>
      <c r="S964" s="23"/>
      <c r="T964" s="24">
        <f t="shared" ref="T964:AB964" si="200">SUM(T962:T963)</f>
        <v>0</v>
      </c>
      <c r="U964" s="24">
        <f t="shared" si="200"/>
        <v>0</v>
      </c>
      <c r="V964" s="24">
        <f t="shared" si="200"/>
        <v>100</v>
      </c>
      <c r="W964" s="24">
        <f t="shared" si="200"/>
        <v>190</v>
      </c>
      <c r="X964" s="24">
        <f t="shared" si="200"/>
        <v>190</v>
      </c>
      <c r="Y964" s="24">
        <f t="shared" si="200"/>
        <v>0</v>
      </c>
      <c r="Z964" s="24">
        <f t="shared" si="200"/>
        <v>0</v>
      </c>
      <c r="AA964" s="24">
        <f t="shared" si="200"/>
        <v>0</v>
      </c>
      <c r="AB964" s="24">
        <f t="shared" si="200"/>
        <v>0</v>
      </c>
      <c r="AC964" s="23"/>
      <c r="AD964" s="23"/>
      <c r="AE964" s="25"/>
    </row>
    <row r="966" spans="1:31" x14ac:dyDescent="0.25">
      <c r="A966" s="18">
        <v>3800008913</v>
      </c>
      <c r="B966" s="19" t="s">
        <v>31</v>
      </c>
      <c r="C966" s="19" t="s">
        <v>954</v>
      </c>
      <c r="D966" s="26">
        <v>45351</v>
      </c>
      <c r="E966" s="26">
        <v>45380</v>
      </c>
      <c r="F966" s="19" t="s">
        <v>955</v>
      </c>
      <c r="G966" s="19"/>
      <c r="H966" s="19" t="s">
        <v>50</v>
      </c>
      <c r="I966" s="26"/>
      <c r="J966" s="19"/>
      <c r="K966" s="19"/>
      <c r="L966" s="20">
        <v>192</v>
      </c>
      <c r="M966" s="20">
        <v>0</v>
      </c>
      <c r="N966" s="20">
        <v>192</v>
      </c>
      <c r="O966" s="20">
        <v>160</v>
      </c>
      <c r="P966" s="19" t="s">
        <v>36</v>
      </c>
      <c r="Q966" s="20">
        <v>32</v>
      </c>
      <c r="R966" s="20">
        <v>0</v>
      </c>
      <c r="S966" s="20">
        <v>0</v>
      </c>
      <c r="T966" s="20">
        <v>0</v>
      </c>
      <c r="U966" s="20">
        <v>0</v>
      </c>
      <c r="V966" s="20">
        <v>192</v>
      </c>
      <c r="W966" s="20"/>
      <c r="X966" s="20"/>
      <c r="Y966" s="20"/>
      <c r="Z966" s="20"/>
      <c r="AA966" s="20"/>
      <c r="AB966" s="20"/>
      <c r="AC966" s="26"/>
      <c r="AD966" s="19"/>
      <c r="AE966" s="21"/>
    </row>
    <row r="967" spans="1:31" x14ac:dyDescent="0.25">
      <c r="A967" s="22" t="s">
        <v>954</v>
      </c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4">
        <f>SUM(L966:L966)</f>
        <v>192</v>
      </c>
      <c r="M967" s="24">
        <f>SUM(M966:M966)</f>
        <v>0</v>
      </c>
      <c r="N967" s="24">
        <f>SUM(N966:N966)</f>
        <v>192</v>
      </c>
      <c r="O967" s="24">
        <f>SUM(O966:O966)</f>
        <v>160</v>
      </c>
      <c r="P967" s="23"/>
      <c r="Q967" s="24">
        <f>SUM(Q966:Q966)</f>
        <v>32</v>
      </c>
      <c r="R967" s="24">
        <f>SUM(R966:R966)</f>
        <v>0</v>
      </c>
      <c r="S967" s="23"/>
      <c r="T967" s="24">
        <f t="shared" ref="T967:AB967" si="201">SUM(T966:T966)</f>
        <v>0</v>
      </c>
      <c r="U967" s="24">
        <f t="shared" si="201"/>
        <v>0</v>
      </c>
      <c r="V967" s="24">
        <f t="shared" si="201"/>
        <v>192</v>
      </c>
      <c r="W967" s="24">
        <f t="shared" si="201"/>
        <v>0</v>
      </c>
      <c r="X967" s="24">
        <f t="shared" si="201"/>
        <v>0</v>
      </c>
      <c r="Y967" s="24">
        <f t="shared" si="201"/>
        <v>0</v>
      </c>
      <c r="Z967" s="24">
        <f t="shared" si="201"/>
        <v>0</v>
      </c>
      <c r="AA967" s="24">
        <f t="shared" si="201"/>
        <v>0</v>
      </c>
      <c r="AB967" s="24">
        <f t="shared" si="201"/>
        <v>0</v>
      </c>
      <c r="AC967" s="23"/>
      <c r="AD967" s="23"/>
      <c r="AE967" s="25"/>
    </row>
    <row r="969" spans="1:31" x14ac:dyDescent="0.25">
      <c r="A969" s="18">
        <v>3800008914</v>
      </c>
      <c r="B969" s="19" t="s">
        <v>31</v>
      </c>
      <c r="C969" s="19" t="s">
        <v>956</v>
      </c>
      <c r="D969" s="26">
        <v>45351</v>
      </c>
      <c r="E969" s="26">
        <v>45380</v>
      </c>
      <c r="F969" s="19" t="s">
        <v>957</v>
      </c>
      <c r="G969" s="19"/>
      <c r="H969" s="19" t="s">
        <v>50</v>
      </c>
      <c r="I969" s="26"/>
      <c r="J969" s="19"/>
      <c r="K969" s="19"/>
      <c r="L969" s="20">
        <v>144</v>
      </c>
      <c r="M969" s="20">
        <v>0</v>
      </c>
      <c r="N969" s="20">
        <v>144</v>
      </c>
      <c r="O969" s="20">
        <v>120</v>
      </c>
      <c r="P969" s="19" t="s">
        <v>36</v>
      </c>
      <c r="Q969" s="20">
        <v>24</v>
      </c>
      <c r="R969" s="20">
        <v>0</v>
      </c>
      <c r="S969" s="20">
        <v>0</v>
      </c>
      <c r="T969" s="20">
        <v>0</v>
      </c>
      <c r="U969" s="20">
        <v>0</v>
      </c>
      <c r="V969" s="20">
        <v>144</v>
      </c>
      <c r="W969" s="20"/>
      <c r="X969" s="20"/>
      <c r="Y969" s="20"/>
      <c r="Z969" s="20"/>
      <c r="AA969" s="20"/>
      <c r="AB969" s="20"/>
      <c r="AC969" s="26"/>
      <c r="AD969" s="19"/>
      <c r="AE969" s="21"/>
    </row>
    <row r="970" spans="1:31" x14ac:dyDescent="0.25">
      <c r="A970" s="22" t="s">
        <v>956</v>
      </c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4">
        <f>SUM(L969:L969)</f>
        <v>144</v>
      </c>
      <c r="M970" s="24">
        <f>SUM(M969:M969)</f>
        <v>0</v>
      </c>
      <c r="N970" s="24">
        <f>SUM(N969:N969)</f>
        <v>144</v>
      </c>
      <c r="O970" s="24">
        <f>SUM(O969:O969)</f>
        <v>120</v>
      </c>
      <c r="P970" s="23"/>
      <c r="Q970" s="24">
        <f>SUM(Q969:Q969)</f>
        <v>24</v>
      </c>
      <c r="R970" s="24">
        <f>SUM(R969:R969)</f>
        <v>0</v>
      </c>
      <c r="S970" s="23"/>
      <c r="T970" s="24">
        <f t="shared" ref="T970:AB970" si="202">SUM(T969:T969)</f>
        <v>0</v>
      </c>
      <c r="U970" s="24">
        <f t="shared" si="202"/>
        <v>0</v>
      </c>
      <c r="V970" s="24">
        <f t="shared" si="202"/>
        <v>144</v>
      </c>
      <c r="W970" s="24">
        <f t="shared" si="202"/>
        <v>0</v>
      </c>
      <c r="X970" s="24">
        <f t="shared" si="202"/>
        <v>0</v>
      </c>
      <c r="Y970" s="24">
        <f t="shared" si="202"/>
        <v>0</v>
      </c>
      <c r="Z970" s="24">
        <f t="shared" si="202"/>
        <v>0</v>
      </c>
      <c r="AA970" s="24">
        <f t="shared" si="202"/>
        <v>0</v>
      </c>
      <c r="AB970" s="24">
        <f t="shared" si="202"/>
        <v>0</v>
      </c>
      <c r="AC970" s="23"/>
      <c r="AD970" s="23"/>
      <c r="AE970" s="25"/>
    </row>
    <row r="972" spans="1:31" x14ac:dyDescent="0.25">
      <c r="A972" s="6">
        <v>3800007023</v>
      </c>
      <c r="B972" s="9" t="s">
        <v>31</v>
      </c>
      <c r="C972" s="9" t="s">
        <v>958</v>
      </c>
      <c r="D972" s="10">
        <v>45306</v>
      </c>
      <c r="E972" s="10">
        <v>45337</v>
      </c>
      <c r="F972" s="9" t="s">
        <v>959</v>
      </c>
      <c r="G972" s="9"/>
      <c r="H972" s="9" t="s">
        <v>34</v>
      </c>
      <c r="I972" s="10">
        <v>45358</v>
      </c>
      <c r="J972" s="9" t="s">
        <v>79</v>
      </c>
      <c r="K972" s="9"/>
      <c r="L972" s="11">
        <v>930.4</v>
      </c>
      <c r="M972" s="11">
        <v>0</v>
      </c>
      <c r="N972" s="11">
        <v>930.4</v>
      </c>
      <c r="O972" s="11">
        <v>815.6</v>
      </c>
      <c r="P972" s="9" t="s">
        <v>36</v>
      </c>
      <c r="Q972" s="11">
        <v>114.8</v>
      </c>
      <c r="R972" s="11">
        <v>0</v>
      </c>
      <c r="S972" s="11">
        <v>0</v>
      </c>
      <c r="T972" s="11">
        <v>0</v>
      </c>
      <c r="U972" s="11">
        <v>0</v>
      </c>
      <c r="V972" s="11"/>
      <c r="W972" s="11">
        <v>930.4</v>
      </c>
      <c r="X972" s="11"/>
      <c r="Y972" s="11">
        <v>930.4</v>
      </c>
      <c r="Z972" s="11"/>
      <c r="AA972" s="11"/>
      <c r="AB972" s="11"/>
      <c r="AC972" s="10">
        <v>45338</v>
      </c>
      <c r="AD972" s="9" t="s">
        <v>37</v>
      </c>
      <c r="AE972" s="15"/>
    </row>
    <row r="973" spans="1:31" x14ac:dyDescent="0.25">
      <c r="A973" s="7">
        <v>3800007949</v>
      </c>
      <c r="B973" t="s">
        <v>31</v>
      </c>
      <c r="C973" t="s">
        <v>958</v>
      </c>
      <c r="D973" s="4">
        <v>45322</v>
      </c>
      <c r="E973" s="4">
        <v>45351</v>
      </c>
      <c r="F973" t="s">
        <v>960</v>
      </c>
      <c r="H973" t="s">
        <v>42</v>
      </c>
      <c r="I973" s="4">
        <v>45358</v>
      </c>
      <c r="J973" t="s">
        <v>182</v>
      </c>
      <c r="L973" s="5">
        <v>1993.2</v>
      </c>
      <c r="M973" s="5">
        <v>0</v>
      </c>
      <c r="N973" s="5">
        <v>1993.2</v>
      </c>
      <c r="O973" s="5">
        <v>1870</v>
      </c>
      <c r="P973" t="s">
        <v>36</v>
      </c>
      <c r="Q973" s="5">
        <v>123.2</v>
      </c>
      <c r="R973" s="5">
        <v>0</v>
      </c>
      <c r="S973" s="5">
        <v>0</v>
      </c>
      <c r="T973" s="5">
        <v>0</v>
      </c>
      <c r="U973" s="5">
        <v>0</v>
      </c>
      <c r="V973" s="5"/>
      <c r="W973" s="5">
        <v>1993.2</v>
      </c>
      <c r="X973" s="5">
        <v>1993.2</v>
      </c>
      <c r="Y973" s="5"/>
      <c r="Z973" s="5"/>
      <c r="AA973" s="5"/>
      <c r="AB973" s="5"/>
      <c r="AC973" s="4"/>
      <c r="AE973" s="16"/>
    </row>
    <row r="974" spans="1:31" x14ac:dyDescent="0.25">
      <c r="A974" s="7">
        <v>3800008482</v>
      </c>
      <c r="B974" t="s">
        <v>31</v>
      </c>
      <c r="C974" t="s">
        <v>958</v>
      </c>
      <c r="D974" s="4">
        <v>45337</v>
      </c>
      <c r="E974" s="4">
        <v>45366</v>
      </c>
      <c r="F974" t="s">
        <v>961</v>
      </c>
      <c r="H974" t="s">
        <v>45</v>
      </c>
      <c r="I974" s="4"/>
      <c r="L974" s="5">
        <v>2342.7399999999998</v>
      </c>
      <c r="M974" s="5">
        <v>0</v>
      </c>
      <c r="N974" s="5">
        <v>2342.7399999999998</v>
      </c>
      <c r="O974" s="5">
        <v>1999.37</v>
      </c>
      <c r="P974" t="s">
        <v>36</v>
      </c>
      <c r="Q974" s="5">
        <v>343.37</v>
      </c>
      <c r="R974" s="5">
        <v>0</v>
      </c>
      <c r="S974" s="5">
        <v>0</v>
      </c>
      <c r="T974" s="5">
        <v>0</v>
      </c>
      <c r="U974" s="5">
        <v>0</v>
      </c>
      <c r="V974" s="5"/>
      <c r="W974" s="5">
        <v>2342.7399999999998</v>
      </c>
      <c r="X974" s="5">
        <v>2342.7399999999998</v>
      </c>
      <c r="Y974" s="5"/>
      <c r="Z974" s="5"/>
      <c r="AA974" s="5"/>
      <c r="AB974" s="5"/>
      <c r="AC974" s="4">
        <v>45369</v>
      </c>
      <c r="AD974" t="s">
        <v>37</v>
      </c>
      <c r="AE974" s="16"/>
    </row>
    <row r="975" spans="1:31" x14ac:dyDescent="0.25">
      <c r="A975" s="7">
        <v>3800009460</v>
      </c>
      <c r="B975" t="s">
        <v>31</v>
      </c>
      <c r="C975" t="s">
        <v>958</v>
      </c>
      <c r="D975" s="4">
        <v>45351</v>
      </c>
      <c r="E975" s="4">
        <v>45380</v>
      </c>
      <c r="F975" t="s">
        <v>962</v>
      </c>
      <c r="H975" t="s">
        <v>50</v>
      </c>
      <c r="I975" s="4"/>
      <c r="L975" s="5">
        <v>2371.58</v>
      </c>
      <c r="M975" s="5">
        <v>0</v>
      </c>
      <c r="N975" s="5">
        <v>2371.58</v>
      </c>
      <c r="O975" s="5">
        <v>2074.13</v>
      </c>
      <c r="P975" t="s">
        <v>36</v>
      </c>
      <c r="Q975" s="5">
        <v>297.45</v>
      </c>
      <c r="R975" s="5">
        <v>0</v>
      </c>
      <c r="S975" s="5">
        <v>0</v>
      </c>
      <c r="T975" s="5">
        <v>0</v>
      </c>
      <c r="U975" s="5">
        <v>0</v>
      </c>
      <c r="V975" s="5">
        <v>2371.58</v>
      </c>
      <c r="W975" s="5"/>
      <c r="X975" s="5"/>
      <c r="Y975" s="5"/>
      <c r="Z975" s="5"/>
      <c r="AA975" s="5"/>
      <c r="AB975" s="5"/>
      <c r="AC975" s="4"/>
      <c r="AE975" s="16"/>
    </row>
    <row r="976" spans="1:31" x14ac:dyDescent="0.25">
      <c r="A976" s="8">
        <v>3800009373</v>
      </c>
      <c r="B976" s="12" t="s">
        <v>31</v>
      </c>
      <c r="C976" s="12" t="s">
        <v>958</v>
      </c>
      <c r="D976" s="13">
        <v>45351</v>
      </c>
      <c r="E976" s="13">
        <v>45380</v>
      </c>
      <c r="F976" s="12" t="s">
        <v>963</v>
      </c>
      <c r="G976" s="12"/>
      <c r="H976" s="12" t="s">
        <v>50</v>
      </c>
      <c r="I976" s="13"/>
      <c r="J976" s="12"/>
      <c r="K976" s="12"/>
      <c r="L976" s="14">
        <v>252</v>
      </c>
      <c r="M976" s="14">
        <v>0</v>
      </c>
      <c r="N976" s="14">
        <v>252</v>
      </c>
      <c r="O976" s="14">
        <v>210</v>
      </c>
      <c r="P976" s="12" t="s">
        <v>36</v>
      </c>
      <c r="Q976" s="14">
        <v>42</v>
      </c>
      <c r="R976" s="14">
        <v>0</v>
      </c>
      <c r="S976" s="14">
        <v>0</v>
      </c>
      <c r="T976" s="14">
        <v>0</v>
      </c>
      <c r="U976" s="14">
        <v>0</v>
      </c>
      <c r="V976" s="14">
        <v>252</v>
      </c>
      <c r="W976" s="14"/>
      <c r="X976" s="14"/>
      <c r="Y976" s="14"/>
      <c r="Z976" s="14"/>
      <c r="AA976" s="14"/>
      <c r="AB976" s="14"/>
      <c r="AC976" s="13"/>
      <c r="AD976" s="12"/>
      <c r="AE976" s="17"/>
    </row>
    <row r="977" spans="1:31" x14ac:dyDescent="0.25">
      <c r="A977" s="22" t="s">
        <v>958</v>
      </c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4">
        <f>SUM(L972:L976)</f>
        <v>7889.92</v>
      </c>
      <c r="M977" s="24">
        <f>SUM(M972:M976)</f>
        <v>0</v>
      </c>
      <c r="N977" s="24">
        <f>SUM(N972:N976)</f>
        <v>7889.92</v>
      </c>
      <c r="O977" s="24">
        <f>SUM(O972:O976)</f>
        <v>6969.0999999999995</v>
      </c>
      <c r="P977" s="23"/>
      <c r="Q977" s="24">
        <f>SUM(Q972:Q976)</f>
        <v>920.81999999999994</v>
      </c>
      <c r="R977" s="24">
        <f>SUM(R972:R976)</f>
        <v>0</v>
      </c>
      <c r="S977" s="23"/>
      <c r="T977" s="24">
        <f t="shared" ref="T977:AB977" si="203">SUM(T972:T976)</f>
        <v>0</v>
      </c>
      <c r="U977" s="24">
        <f t="shared" si="203"/>
        <v>0</v>
      </c>
      <c r="V977" s="24">
        <f t="shared" si="203"/>
        <v>2623.58</v>
      </c>
      <c r="W977" s="24">
        <f t="shared" si="203"/>
        <v>5266.34</v>
      </c>
      <c r="X977" s="24">
        <f t="shared" si="203"/>
        <v>4335.9399999999996</v>
      </c>
      <c r="Y977" s="24">
        <f t="shared" si="203"/>
        <v>930.4</v>
      </c>
      <c r="Z977" s="24">
        <f t="shared" si="203"/>
        <v>0</v>
      </c>
      <c r="AA977" s="24">
        <f t="shared" si="203"/>
        <v>0</v>
      </c>
      <c r="AB977" s="24">
        <f t="shared" si="203"/>
        <v>0</v>
      </c>
      <c r="AC977" s="23"/>
      <c r="AD977" s="23"/>
      <c r="AE977" s="25"/>
    </row>
    <row r="979" spans="1:31" x14ac:dyDescent="0.25">
      <c r="A979" s="18">
        <v>3800008818</v>
      </c>
      <c r="B979" s="19" t="s">
        <v>31</v>
      </c>
      <c r="C979" s="19" t="s">
        <v>964</v>
      </c>
      <c r="D979" s="26">
        <v>45351</v>
      </c>
      <c r="E979" s="26">
        <v>45380</v>
      </c>
      <c r="F979" s="19" t="s">
        <v>965</v>
      </c>
      <c r="G979" s="19"/>
      <c r="H979" s="19" t="s">
        <v>966</v>
      </c>
      <c r="I979" s="26"/>
      <c r="J979" s="19"/>
      <c r="K979" s="19"/>
      <c r="L979" s="20">
        <v>200</v>
      </c>
      <c r="M979" s="20">
        <v>0</v>
      </c>
      <c r="N979" s="20">
        <v>200</v>
      </c>
      <c r="O979" s="20">
        <v>200</v>
      </c>
      <c r="P979" s="19"/>
      <c r="Q979" s="20">
        <v>0</v>
      </c>
      <c r="R979" s="20">
        <v>0</v>
      </c>
      <c r="S979" s="20">
        <v>0</v>
      </c>
      <c r="T979" s="20">
        <v>0</v>
      </c>
      <c r="U979" s="20">
        <v>0</v>
      </c>
      <c r="V979" s="20">
        <v>200</v>
      </c>
      <c r="W979" s="20"/>
      <c r="X979" s="20"/>
      <c r="Y979" s="20"/>
      <c r="Z979" s="20"/>
      <c r="AA979" s="20"/>
      <c r="AB979" s="20"/>
      <c r="AC979" s="26"/>
      <c r="AD979" s="19"/>
      <c r="AE979" s="21"/>
    </row>
    <row r="980" spans="1:31" x14ac:dyDescent="0.25">
      <c r="A980" s="22" t="s">
        <v>964</v>
      </c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4">
        <f>SUM(L979:L979)</f>
        <v>200</v>
      </c>
      <c r="M980" s="24">
        <f>SUM(M979:M979)</f>
        <v>0</v>
      </c>
      <c r="N980" s="24">
        <f>SUM(N979:N979)</f>
        <v>200</v>
      </c>
      <c r="O980" s="24">
        <f>SUM(O979:O979)</f>
        <v>200</v>
      </c>
      <c r="P980" s="23"/>
      <c r="Q980" s="24">
        <f>SUM(Q979:Q979)</f>
        <v>0</v>
      </c>
      <c r="R980" s="24">
        <f>SUM(R979:R979)</f>
        <v>0</v>
      </c>
      <c r="S980" s="23"/>
      <c r="T980" s="24">
        <f t="shared" ref="T980:AB980" si="204">SUM(T979:T979)</f>
        <v>0</v>
      </c>
      <c r="U980" s="24">
        <f t="shared" si="204"/>
        <v>0</v>
      </c>
      <c r="V980" s="24">
        <f t="shared" si="204"/>
        <v>200</v>
      </c>
      <c r="W980" s="24">
        <f t="shared" si="204"/>
        <v>0</v>
      </c>
      <c r="X980" s="24">
        <f t="shared" si="204"/>
        <v>0</v>
      </c>
      <c r="Y980" s="24">
        <f t="shared" si="204"/>
        <v>0</v>
      </c>
      <c r="Z980" s="24">
        <f t="shared" si="204"/>
        <v>0</v>
      </c>
      <c r="AA980" s="24">
        <f t="shared" si="204"/>
        <v>0</v>
      </c>
      <c r="AB980" s="24">
        <f t="shared" si="204"/>
        <v>0</v>
      </c>
      <c r="AC980" s="23"/>
      <c r="AD980" s="23"/>
      <c r="AE980" s="25"/>
    </row>
    <row r="982" spans="1:31" x14ac:dyDescent="0.25">
      <c r="A982" s="18">
        <v>3800009461</v>
      </c>
      <c r="B982" s="19" t="s">
        <v>31</v>
      </c>
      <c r="C982" s="19" t="s">
        <v>967</v>
      </c>
      <c r="D982" s="26">
        <v>45351</v>
      </c>
      <c r="E982" s="26">
        <v>45380</v>
      </c>
      <c r="F982" s="19" t="s">
        <v>968</v>
      </c>
      <c r="G982" s="19"/>
      <c r="H982" s="19" t="s">
        <v>50</v>
      </c>
      <c r="I982" s="26">
        <v>45372</v>
      </c>
      <c r="J982" s="19" t="s">
        <v>188</v>
      </c>
      <c r="K982" s="19"/>
      <c r="L982" s="20">
        <v>296.39999999999998</v>
      </c>
      <c r="M982" s="20">
        <v>0</v>
      </c>
      <c r="N982" s="20">
        <v>296.39999999999998</v>
      </c>
      <c r="O982" s="20">
        <v>247</v>
      </c>
      <c r="P982" s="19" t="s">
        <v>36</v>
      </c>
      <c r="Q982" s="20">
        <v>49.4</v>
      </c>
      <c r="R982" s="20">
        <v>0</v>
      </c>
      <c r="S982" s="20">
        <v>0</v>
      </c>
      <c r="T982" s="20">
        <v>0</v>
      </c>
      <c r="U982" s="20">
        <v>0</v>
      </c>
      <c r="V982" s="20">
        <v>296.39999999999998</v>
      </c>
      <c r="W982" s="20"/>
      <c r="X982" s="20"/>
      <c r="Y982" s="20"/>
      <c r="Z982" s="20"/>
      <c r="AA982" s="20"/>
      <c r="AB982" s="20"/>
      <c r="AC982" s="26"/>
      <c r="AD982" s="19"/>
      <c r="AE982" s="21"/>
    </row>
    <row r="983" spans="1:31" x14ac:dyDescent="0.25">
      <c r="A983" s="22" t="s">
        <v>967</v>
      </c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4">
        <f>SUM(L982:L982)</f>
        <v>296.39999999999998</v>
      </c>
      <c r="M983" s="24">
        <f>SUM(M982:M982)</f>
        <v>0</v>
      </c>
      <c r="N983" s="24">
        <f>SUM(N982:N982)</f>
        <v>296.39999999999998</v>
      </c>
      <c r="O983" s="24">
        <f>SUM(O982:O982)</f>
        <v>247</v>
      </c>
      <c r="P983" s="23"/>
      <c r="Q983" s="24">
        <f>SUM(Q982:Q982)</f>
        <v>49.4</v>
      </c>
      <c r="R983" s="24">
        <f>SUM(R982:R982)</f>
        <v>0</v>
      </c>
      <c r="S983" s="23"/>
      <c r="T983" s="24">
        <f t="shared" ref="T983:AB983" si="205">SUM(T982:T982)</f>
        <v>0</v>
      </c>
      <c r="U983" s="24">
        <f t="shared" si="205"/>
        <v>0</v>
      </c>
      <c r="V983" s="24">
        <f t="shared" si="205"/>
        <v>296.39999999999998</v>
      </c>
      <c r="W983" s="24">
        <f t="shared" si="205"/>
        <v>0</v>
      </c>
      <c r="X983" s="24">
        <f t="shared" si="205"/>
        <v>0</v>
      </c>
      <c r="Y983" s="24">
        <f t="shared" si="205"/>
        <v>0</v>
      </c>
      <c r="Z983" s="24">
        <f t="shared" si="205"/>
        <v>0</v>
      </c>
      <c r="AA983" s="24">
        <f t="shared" si="205"/>
        <v>0</v>
      </c>
      <c r="AB983" s="24">
        <f t="shared" si="205"/>
        <v>0</v>
      </c>
      <c r="AC983" s="23"/>
      <c r="AD983" s="23"/>
      <c r="AE983" s="25"/>
    </row>
    <row r="985" spans="1:31" x14ac:dyDescent="0.25">
      <c r="A985" s="6">
        <v>3800007989</v>
      </c>
      <c r="B985" s="9" t="s">
        <v>31</v>
      </c>
      <c r="C985" s="9" t="s">
        <v>969</v>
      </c>
      <c r="D985" s="10">
        <v>45322</v>
      </c>
      <c r="E985" s="10">
        <v>45351</v>
      </c>
      <c r="F985" s="9" t="s">
        <v>970</v>
      </c>
      <c r="G985" s="9"/>
      <c r="H985" s="9" t="s">
        <v>42</v>
      </c>
      <c r="I985" s="10">
        <v>45356</v>
      </c>
      <c r="J985" s="9" t="s">
        <v>74</v>
      </c>
      <c r="K985" s="9"/>
      <c r="L985" s="11">
        <v>9920.84</v>
      </c>
      <c r="M985" s="11">
        <v>0</v>
      </c>
      <c r="N985" s="11">
        <v>9920.84</v>
      </c>
      <c r="O985" s="11">
        <v>8267.36</v>
      </c>
      <c r="P985" s="9" t="s">
        <v>36</v>
      </c>
      <c r="Q985" s="11">
        <v>1653.48</v>
      </c>
      <c r="R985" s="11">
        <v>0</v>
      </c>
      <c r="S985" s="11">
        <v>0</v>
      </c>
      <c r="T985" s="11">
        <v>0</v>
      </c>
      <c r="U985" s="11">
        <v>0</v>
      </c>
      <c r="V985" s="11"/>
      <c r="W985" s="11">
        <v>9920.84</v>
      </c>
      <c r="X985" s="11">
        <v>9920.84</v>
      </c>
      <c r="Y985" s="11"/>
      <c r="Z985" s="11"/>
      <c r="AA985" s="11"/>
      <c r="AB985" s="11"/>
      <c r="AC985" s="10">
        <v>45351</v>
      </c>
      <c r="AD985" s="9" t="s">
        <v>37</v>
      </c>
      <c r="AE985" s="15"/>
    </row>
    <row r="986" spans="1:31" x14ac:dyDescent="0.25">
      <c r="A986" s="7">
        <v>3800008483</v>
      </c>
      <c r="B986" t="s">
        <v>31</v>
      </c>
      <c r="C986" t="s">
        <v>969</v>
      </c>
      <c r="D986" s="4">
        <v>45337</v>
      </c>
      <c r="E986" s="4">
        <v>45366</v>
      </c>
      <c r="F986" t="s">
        <v>971</v>
      </c>
      <c r="H986" t="s">
        <v>45</v>
      </c>
      <c r="I986" s="4">
        <v>45376</v>
      </c>
      <c r="J986" t="s">
        <v>195</v>
      </c>
      <c r="L986" s="5">
        <v>6743.77</v>
      </c>
      <c r="M986" s="5">
        <v>0</v>
      </c>
      <c r="N986" s="5">
        <v>6743.77</v>
      </c>
      <c r="O986" s="5">
        <v>5619.81</v>
      </c>
      <c r="P986" t="s">
        <v>36</v>
      </c>
      <c r="Q986" s="5">
        <v>1123.96</v>
      </c>
      <c r="R986" s="5">
        <v>0</v>
      </c>
      <c r="S986" s="5">
        <v>0</v>
      </c>
      <c r="T986" s="5">
        <v>0</v>
      </c>
      <c r="U986" s="5">
        <v>0</v>
      </c>
      <c r="V986" s="5"/>
      <c r="W986" s="5">
        <v>6743.77</v>
      </c>
      <c r="X986" s="5">
        <v>6743.77</v>
      </c>
      <c r="Y986" s="5"/>
      <c r="Z986" s="5"/>
      <c r="AA986" s="5"/>
      <c r="AB986" s="5"/>
      <c r="AC986" s="4">
        <v>45369</v>
      </c>
      <c r="AD986" t="s">
        <v>37</v>
      </c>
      <c r="AE986" s="16"/>
    </row>
    <row r="987" spans="1:31" x14ac:dyDescent="0.25">
      <c r="A987" s="8">
        <v>3800009464</v>
      </c>
      <c r="B987" s="12" t="s">
        <v>31</v>
      </c>
      <c r="C987" s="12" t="s">
        <v>969</v>
      </c>
      <c r="D987" s="13">
        <v>45351</v>
      </c>
      <c r="E987" s="13">
        <v>45380</v>
      </c>
      <c r="F987" s="12" t="s">
        <v>972</v>
      </c>
      <c r="G987" s="12"/>
      <c r="H987" s="12" t="s">
        <v>50</v>
      </c>
      <c r="I987" s="13"/>
      <c r="J987" s="12"/>
      <c r="K987" s="12"/>
      <c r="L987" s="14">
        <v>10057.49</v>
      </c>
      <c r="M987" s="14">
        <v>0</v>
      </c>
      <c r="N987" s="14">
        <v>10057.49</v>
      </c>
      <c r="O987" s="14">
        <v>8381.24</v>
      </c>
      <c r="P987" s="12" t="s">
        <v>36</v>
      </c>
      <c r="Q987" s="14">
        <v>1676.25</v>
      </c>
      <c r="R987" s="14">
        <v>0</v>
      </c>
      <c r="S987" s="14">
        <v>0</v>
      </c>
      <c r="T987" s="14">
        <v>0</v>
      </c>
      <c r="U987" s="14">
        <v>0</v>
      </c>
      <c r="V987" s="14">
        <v>10057.49</v>
      </c>
      <c r="W987" s="14"/>
      <c r="X987" s="14"/>
      <c r="Y987" s="14"/>
      <c r="Z987" s="14"/>
      <c r="AA987" s="14"/>
      <c r="AB987" s="14"/>
      <c r="AC987" s="13"/>
      <c r="AD987" s="12"/>
      <c r="AE987" s="17"/>
    </row>
    <row r="988" spans="1:31" x14ac:dyDescent="0.25">
      <c r="A988" s="22" t="s">
        <v>969</v>
      </c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4">
        <f>SUM(L985:L987)</f>
        <v>26722.1</v>
      </c>
      <c r="M988" s="24">
        <f>SUM(M985:M987)</f>
        <v>0</v>
      </c>
      <c r="N988" s="24">
        <f>SUM(N985:N987)</f>
        <v>26722.1</v>
      </c>
      <c r="O988" s="24">
        <f>SUM(O985:O987)</f>
        <v>22268.410000000003</v>
      </c>
      <c r="P988" s="23"/>
      <c r="Q988" s="24">
        <f>SUM(Q985:Q987)</f>
        <v>4453.6900000000005</v>
      </c>
      <c r="R988" s="24">
        <f>SUM(R985:R987)</f>
        <v>0</v>
      </c>
      <c r="S988" s="23"/>
      <c r="T988" s="24">
        <f t="shared" ref="T988:AB988" si="206">SUM(T985:T987)</f>
        <v>0</v>
      </c>
      <c r="U988" s="24">
        <f t="shared" si="206"/>
        <v>0</v>
      </c>
      <c r="V988" s="24">
        <f t="shared" si="206"/>
        <v>10057.49</v>
      </c>
      <c r="W988" s="24">
        <f t="shared" si="206"/>
        <v>16664.61</v>
      </c>
      <c r="X988" s="24">
        <f t="shared" si="206"/>
        <v>16664.61</v>
      </c>
      <c r="Y988" s="24">
        <f t="shared" si="206"/>
        <v>0</v>
      </c>
      <c r="Z988" s="24">
        <f t="shared" si="206"/>
        <v>0</v>
      </c>
      <c r="AA988" s="24">
        <f t="shared" si="206"/>
        <v>0</v>
      </c>
      <c r="AB988" s="24">
        <f t="shared" si="206"/>
        <v>0</v>
      </c>
      <c r="AC988" s="23"/>
      <c r="AD988" s="23"/>
      <c r="AE988" s="25"/>
    </row>
    <row r="990" spans="1:31" x14ac:dyDescent="0.25">
      <c r="A990" s="18">
        <v>3800008915</v>
      </c>
      <c r="B990" s="19" t="s">
        <v>31</v>
      </c>
      <c r="C990" s="19" t="s">
        <v>973</v>
      </c>
      <c r="D990" s="26">
        <v>45351</v>
      </c>
      <c r="E990" s="26">
        <v>45380</v>
      </c>
      <c r="F990" s="19" t="s">
        <v>974</v>
      </c>
      <c r="G990" s="19"/>
      <c r="H990" s="19" t="s">
        <v>50</v>
      </c>
      <c r="I990" s="26"/>
      <c r="J990" s="19"/>
      <c r="K990" s="19"/>
      <c r="L990" s="20">
        <v>190.03</v>
      </c>
      <c r="M990" s="20">
        <v>0</v>
      </c>
      <c r="N990" s="20">
        <v>190.03</v>
      </c>
      <c r="O990" s="20">
        <v>158.36000000000001</v>
      </c>
      <c r="P990" s="19" t="s">
        <v>36</v>
      </c>
      <c r="Q990" s="20">
        <v>31.67</v>
      </c>
      <c r="R990" s="20">
        <v>0</v>
      </c>
      <c r="S990" s="20">
        <v>0</v>
      </c>
      <c r="T990" s="20">
        <v>0</v>
      </c>
      <c r="U990" s="20">
        <v>0</v>
      </c>
      <c r="V990" s="20">
        <v>190.03</v>
      </c>
      <c r="W990" s="20"/>
      <c r="X990" s="20"/>
      <c r="Y990" s="20"/>
      <c r="Z990" s="20"/>
      <c r="AA990" s="20"/>
      <c r="AB990" s="20"/>
      <c r="AC990" s="26"/>
      <c r="AD990" s="19"/>
      <c r="AE990" s="21"/>
    </row>
    <row r="991" spans="1:31" x14ac:dyDescent="0.25">
      <c r="A991" s="22" t="s">
        <v>973</v>
      </c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4">
        <f>SUM(L990:L990)</f>
        <v>190.03</v>
      </c>
      <c r="M991" s="24">
        <f>SUM(M990:M990)</f>
        <v>0</v>
      </c>
      <c r="N991" s="24">
        <f>SUM(N990:N990)</f>
        <v>190.03</v>
      </c>
      <c r="O991" s="24">
        <f>SUM(O990:O990)</f>
        <v>158.36000000000001</v>
      </c>
      <c r="P991" s="23"/>
      <c r="Q991" s="24">
        <f>SUM(Q990:Q990)</f>
        <v>31.67</v>
      </c>
      <c r="R991" s="24">
        <f>SUM(R990:R990)</f>
        <v>0</v>
      </c>
      <c r="S991" s="23"/>
      <c r="T991" s="24">
        <f t="shared" ref="T991:AB991" si="207">SUM(T990:T990)</f>
        <v>0</v>
      </c>
      <c r="U991" s="24">
        <f t="shared" si="207"/>
        <v>0</v>
      </c>
      <c r="V991" s="24">
        <f t="shared" si="207"/>
        <v>190.03</v>
      </c>
      <c r="W991" s="24">
        <f t="shared" si="207"/>
        <v>0</v>
      </c>
      <c r="X991" s="24">
        <f t="shared" si="207"/>
        <v>0</v>
      </c>
      <c r="Y991" s="24">
        <f t="shared" si="207"/>
        <v>0</v>
      </c>
      <c r="Z991" s="24">
        <f t="shared" si="207"/>
        <v>0</v>
      </c>
      <c r="AA991" s="24">
        <f t="shared" si="207"/>
        <v>0</v>
      </c>
      <c r="AB991" s="24">
        <f t="shared" si="207"/>
        <v>0</v>
      </c>
      <c r="AC991" s="23"/>
      <c r="AD991" s="23"/>
      <c r="AE991" s="25"/>
    </row>
    <row r="993" spans="1:31" x14ac:dyDescent="0.25">
      <c r="A993" s="6">
        <v>3800008484</v>
      </c>
      <c r="B993" s="9" t="s">
        <v>31</v>
      </c>
      <c r="C993" s="9" t="s">
        <v>975</v>
      </c>
      <c r="D993" s="10">
        <v>45337</v>
      </c>
      <c r="E993" s="10">
        <v>45366</v>
      </c>
      <c r="F993" s="9" t="s">
        <v>976</v>
      </c>
      <c r="G993" s="9"/>
      <c r="H993" s="9" t="s">
        <v>45</v>
      </c>
      <c r="I993" s="10">
        <v>45365</v>
      </c>
      <c r="J993" s="9" t="s">
        <v>55</v>
      </c>
      <c r="K993" s="9"/>
      <c r="L993" s="11">
        <v>180</v>
      </c>
      <c r="M993" s="11">
        <v>0</v>
      </c>
      <c r="N993" s="11">
        <v>180</v>
      </c>
      <c r="O993" s="11">
        <v>150</v>
      </c>
      <c r="P993" s="9" t="s">
        <v>36</v>
      </c>
      <c r="Q993" s="11">
        <v>30</v>
      </c>
      <c r="R993" s="11">
        <v>0</v>
      </c>
      <c r="S993" s="11">
        <v>0</v>
      </c>
      <c r="T993" s="11">
        <v>0</v>
      </c>
      <c r="U993" s="11">
        <v>0</v>
      </c>
      <c r="V993" s="11"/>
      <c r="W993" s="11">
        <v>180</v>
      </c>
      <c r="X993" s="11">
        <v>180</v>
      </c>
      <c r="Y993" s="11"/>
      <c r="Z993" s="11"/>
      <c r="AA993" s="11"/>
      <c r="AB993" s="11"/>
      <c r="AC993" s="10"/>
      <c r="AD993" s="9"/>
      <c r="AE993" s="15"/>
    </row>
    <row r="994" spans="1:31" x14ac:dyDescent="0.25">
      <c r="A994" s="8">
        <v>3800008916</v>
      </c>
      <c r="B994" s="12" t="s">
        <v>31</v>
      </c>
      <c r="C994" s="12" t="s">
        <v>975</v>
      </c>
      <c r="D994" s="13">
        <v>45351</v>
      </c>
      <c r="E994" s="13">
        <v>45380</v>
      </c>
      <c r="F994" s="12" t="s">
        <v>977</v>
      </c>
      <c r="G994" s="12"/>
      <c r="H994" s="12" t="s">
        <v>50</v>
      </c>
      <c r="I994" s="13">
        <v>45358</v>
      </c>
      <c r="J994" s="12" t="s">
        <v>188</v>
      </c>
      <c r="K994" s="12"/>
      <c r="L994" s="14">
        <v>120</v>
      </c>
      <c r="M994" s="14">
        <v>0</v>
      </c>
      <c r="N994" s="14">
        <v>120</v>
      </c>
      <c r="O994" s="14">
        <v>100</v>
      </c>
      <c r="P994" s="12" t="s">
        <v>36</v>
      </c>
      <c r="Q994" s="14">
        <v>20</v>
      </c>
      <c r="R994" s="14">
        <v>0</v>
      </c>
      <c r="S994" s="14">
        <v>0</v>
      </c>
      <c r="T994" s="14">
        <v>0</v>
      </c>
      <c r="U994" s="14">
        <v>0</v>
      </c>
      <c r="V994" s="14">
        <v>120</v>
      </c>
      <c r="W994" s="14"/>
      <c r="X994" s="14"/>
      <c r="Y994" s="14"/>
      <c r="Z994" s="14"/>
      <c r="AA994" s="14"/>
      <c r="AB994" s="14"/>
      <c r="AC994" s="13"/>
      <c r="AD994" s="12"/>
      <c r="AE994" s="17"/>
    </row>
    <row r="995" spans="1:31" x14ac:dyDescent="0.25">
      <c r="A995" s="22" t="s">
        <v>975</v>
      </c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4">
        <f>SUM(L993:L994)</f>
        <v>300</v>
      </c>
      <c r="M995" s="24">
        <f>SUM(M993:M994)</f>
        <v>0</v>
      </c>
      <c r="N995" s="24">
        <f>SUM(N993:N994)</f>
        <v>300</v>
      </c>
      <c r="O995" s="24">
        <f>SUM(O993:O994)</f>
        <v>250</v>
      </c>
      <c r="P995" s="23"/>
      <c r="Q995" s="24">
        <f>SUM(Q993:Q994)</f>
        <v>50</v>
      </c>
      <c r="R995" s="24">
        <f>SUM(R993:R994)</f>
        <v>0</v>
      </c>
      <c r="S995" s="23"/>
      <c r="T995" s="24">
        <f t="shared" ref="T995:AB995" si="208">SUM(T993:T994)</f>
        <v>0</v>
      </c>
      <c r="U995" s="24">
        <f t="shared" si="208"/>
        <v>0</v>
      </c>
      <c r="V995" s="24">
        <f t="shared" si="208"/>
        <v>120</v>
      </c>
      <c r="W995" s="24">
        <f t="shared" si="208"/>
        <v>180</v>
      </c>
      <c r="X995" s="24">
        <f t="shared" si="208"/>
        <v>180</v>
      </c>
      <c r="Y995" s="24">
        <f t="shared" si="208"/>
        <v>0</v>
      </c>
      <c r="Z995" s="24">
        <f t="shared" si="208"/>
        <v>0</v>
      </c>
      <c r="AA995" s="24">
        <f t="shared" si="208"/>
        <v>0</v>
      </c>
      <c r="AB995" s="24">
        <f t="shared" si="208"/>
        <v>0</v>
      </c>
      <c r="AC995" s="23"/>
      <c r="AD995" s="23"/>
      <c r="AE995" s="25"/>
    </row>
    <row r="997" spans="1:31" x14ac:dyDescent="0.25">
      <c r="A997" s="6">
        <v>3800006407</v>
      </c>
      <c r="B997" s="9" t="s">
        <v>31</v>
      </c>
      <c r="C997" s="9" t="s">
        <v>978</v>
      </c>
      <c r="D997" s="10">
        <v>45291</v>
      </c>
      <c r="E997" s="10">
        <v>45322</v>
      </c>
      <c r="F997" s="9" t="s">
        <v>979</v>
      </c>
      <c r="G997" s="9"/>
      <c r="H997" s="9" t="s">
        <v>127</v>
      </c>
      <c r="I997" s="10">
        <v>45352</v>
      </c>
      <c r="J997" s="9" t="s">
        <v>59</v>
      </c>
      <c r="K997" s="9"/>
      <c r="L997" s="11">
        <v>162</v>
      </c>
      <c r="M997" s="11">
        <v>0</v>
      </c>
      <c r="N997" s="11">
        <v>162</v>
      </c>
      <c r="O997" s="11">
        <v>162</v>
      </c>
      <c r="P997" s="9" t="s">
        <v>36</v>
      </c>
      <c r="Q997" s="11">
        <v>0</v>
      </c>
      <c r="R997" s="11">
        <v>0</v>
      </c>
      <c r="S997" s="11">
        <v>0</v>
      </c>
      <c r="T997" s="11">
        <v>0</v>
      </c>
      <c r="U997" s="11">
        <v>0</v>
      </c>
      <c r="V997" s="11"/>
      <c r="W997" s="11">
        <v>162</v>
      </c>
      <c r="X997" s="11"/>
      <c r="Y997" s="11">
        <v>162</v>
      </c>
      <c r="Z997" s="11"/>
      <c r="AA997" s="11"/>
      <c r="AB997" s="11"/>
      <c r="AC997" s="10">
        <v>45338</v>
      </c>
      <c r="AD997" s="9" t="s">
        <v>37</v>
      </c>
      <c r="AE997" s="15"/>
    </row>
    <row r="998" spans="1:31" x14ac:dyDescent="0.25">
      <c r="A998" s="7">
        <v>3800006989</v>
      </c>
      <c r="B998" t="s">
        <v>31</v>
      </c>
      <c r="C998" t="s">
        <v>978</v>
      </c>
      <c r="D998" s="4">
        <v>45306</v>
      </c>
      <c r="E998" s="4">
        <v>45337</v>
      </c>
      <c r="F998" t="s">
        <v>980</v>
      </c>
      <c r="H998" t="s">
        <v>34</v>
      </c>
      <c r="I998" s="4">
        <v>45352</v>
      </c>
      <c r="J998" t="s">
        <v>81</v>
      </c>
      <c r="L998" s="5">
        <v>162</v>
      </c>
      <c r="M998" s="5">
        <v>0</v>
      </c>
      <c r="N998" s="5">
        <v>162</v>
      </c>
      <c r="O998" s="5">
        <v>162</v>
      </c>
      <c r="P998" t="s">
        <v>36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/>
      <c r="W998" s="5">
        <v>162</v>
      </c>
      <c r="X998" s="5"/>
      <c r="Y998" s="5">
        <v>162</v>
      </c>
      <c r="Z998" s="5"/>
      <c r="AA998" s="5"/>
      <c r="AB998" s="5"/>
      <c r="AC998" s="4">
        <v>45338</v>
      </c>
      <c r="AD998" t="s">
        <v>37</v>
      </c>
      <c r="AE998" s="16"/>
    </row>
    <row r="999" spans="1:31" x14ac:dyDescent="0.25">
      <c r="A999" s="7">
        <v>3800007880</v>
      </c>
      <c r="B999" t="s">
        <v>31</v>
      </c>
      <c r="C999" t="s">
        <v>978</v>
      </c>
      <c r="D999" s="4">
        <v>45322</v>
      </c>
      <c r="E999" s="4">
        <v>45351</v>
      </c>
      <c r="F999" t="s">
        <v>981</v>
      </c>
      <c r="H999" t="s">
        <v>42</v>
      </c>
      <c r="I999" s="4">
        <v>45352</v>
      </c>
      <c r="J999" t="s">
        <v>79</v>
      </c>
      <c r="L999" s="5">
        <v>300</v>
      </c>
      <c r="M999" s="5">
        <v>0</v>
      </c>
      <c r="N999" s="5">
        <v>300</v>
      </c>
      <c r="O999" s="5">
        <v>300</v>
      </c>
      <c r="P999" t="s">
        <v>36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/>
      <c r="W999" s="5">
        <v>300</v>
      </c>
      <c r="X999" s="5">
        <v>300</v>
      </c>
      <c r="Y999" s="5"/>
      <c r="Z999" s="5"/>
      <c r="AA999" s="5"/>
      <c r="AB999" s="5"/>
      <c r="AC999" s="4"/>
      <c r="AE999" s="16"/>
    </row>
    <row r="1000" spans="1:31" x14ac:dyDescent="0.25">
      <c r="A1000" s="7">
        <v>3800008488</v>
      </c>
      <c r="B1000" t="s">
        <v>31</v>
      </c>
      <c r="C1000" t="s">
        <v>978</v>
      </c>
      <c r="D1000" s="4">
        <v>45337</v>
      </c>
      <c r="E1000" s="4">
        <v>45366</v>
      </c>
      <c r="F1000" t="s">
        <v>982</v>
      </c>
      <c r="H1000" t="s">
        <v>45</v>
      </c>
      <c r="I1000" s="4"/>
      <c r="L1000" s="5">
        <v>204</v>
      </c>
      <c r="M1000" s="5">
        <v>0</v>
      </c>
      <c r="N1000" s="5">
        <v>204</v>
      </c>
      <c r="O1000" s="5">
        <v>170</v>
      </c>
      <c r="P1000" t="s">
        <v>36</v>
      </c>
      <c r="Q1000" s="5">
        <v>34</v>
      </c>
      <c r="R1000" s="5">
        <v>0</v>
      </c>
      <c r="S1000" s="5">
        <v>0</v>
      </c>
      <c r="T1000" s="5">
        <v>0</v>
      </c>
      <c r="U1000" s="5">
        <v>0</v>
      </c>
      <c r="V1000" s="5"/>
      <c r="W1000" s="5">
        <v>204</v>
      </c>
      <c r="X1000" s="5">
        <v>204</v>
      </c>
      <c r="Y1000" s="5"/>
      <c r="Z1000" s="5"/>
      <c r="AA1000" s="5"/>
      <c r="AB1000" s="5"/>
      <c r="AC1000" s="4">
        <v>45369</v>
      </c>
      <c r="AD1000" t="s">
        <v>37</v>
      </c>
      <c r="AE1000" s="16"/>
    </row>
    <row r="1001" spans="1:31" x14ac:dyDescent="0.25">
      <c r="A1001" s="7">
        <v>3800008772</v>
      </c>
      <c r="B1001" t="s">
        <v>155</v>
      </c>
      <c r="C1001" t="s">
        <v>978</v>
      </c>
      <c r="D1001" s="4">
        <v>45351</v>
      </c>
      <c r="E1001" s="4">
        <v>45351</v>
      </c>
      <c r="F1001" t="s">
        <v>980</v>
      </c>
      <c r="H1001" t="s">
        <v>34</v>
      </c>
      <c r="I1001" s="4">
        <v>45352</v>
      </c>
      <c r="J1001" t="s">
        <v>81</v>
      </c>
      <c r="L1001" s="5">
        <v>0</v>
      </c>
      <c r="M1001" s="5">
        <v>162</v>
      </c>
      <c r="N1001" s="5">
        <v>-162</v>
      </c>
      <c r="O1001" s="5">
        <v>-162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-162</v>
      </c>
      <c r="W1001" s="5"/>
      <c r="X1001" s="5"/>
      <c r="Y1001" s="5"/>
      <c r="Z1001" s="5"/>
      <c r="AA1001" s="5"/>
      <c r="AB1001" s="5"/>
      <c r="AC1001" s="4">
        <v>45338</v>
      </c>
      <c r="AD1001" t="s">
        <v>37</v>
      </c>
      <c r="AE1001" s="16"/>
    </row>
    <row r="1002" spans="1:31" x14ac:dyDescent="0.25">
      <c r="A1002" s="7">
        <v>3800009407</v>
      </c>
      <c r="B1002" t="s">
        <v>31</v>
      </c>
      <c r="C1002" t="s">
        <v>978</v>
      </c>
      <c r="D1002" s="4">
        <v>45351</v>
      </c>
      <c r="E1002" s="4">
        <v>45380</v>
      </c>
      <c r="F1002" t="s">
        <v>983</v>
      </c>
      <c r="H1002" t="s">
        <v>50</v>
      </c>
      <c r="I1002" s="4"/>
      <c r="L1002" s="5">
        <v>882</v>
      </c>
      <c r="M1002" s="5">
        <v>0</v>
      </c>
      <c r="N1002" s="5">
        <v>882</v>
      </c>
      <c r="O1002" s="5">
        <v>735</v>
      </c>
      <c r="P1002" t="s">
        <v>36</v>
      </c>
      <c r="Q1002" s="5">
        <v>147</v>
      </c>
      <c r="R1002" s="5">
        <v>0</v>
      </c>
      <c r="S1002" s="5">
        <v>0</v>
      </c>
      <c r="T1002" s="5">
        <v>0</v>
      </c>
      <c r="U1002" s="5">
        <v>0</v>
      </c>
      <c r="V1002" s="5">
        <v>882</v>
      </c>
      <c r="W1002" s="5"/>
      <c r="X1002" s="5"/>
      <c r="Y1002" s="5"/>
      <c r="Z1002" s="5"/>
      <c r="AA1002" s="5"/>
      <c r="AB1002" s="5"/>
      <c r="AC1002" s="4"/>
      <c r="AE1002" s="16"/>
    </row>
    <row r="1003" spans="1:31" x14ac:dyDescent="0.25">
      <c r="A1003" s="7">
        <v>3800008771</v>
      </c>
      <c r="B1003" t="s">
        <v>155</v>
      </c>
      <c r="C1003" t="s">
        <v>978</v>
      </c>
      <c r="D1003" s="4">
        <v>45351</v>
      </c>
      <c r="E1003" s="4">
        <v>45351</v>
      </c>
      <c r="F1003" t="s">
        <v>979</v>
      </c>
      <c r="H1003" t="s">
        <v>127</v>
      </c>
      <c r="I1003" s="4">
        <v>45352</v>
      </c>
      <c r="J1003" t="s">
        <v>59</v>
      </c>
      <c r="L1003" s="5">
        <v>0</v>
      </c>
      <c r="M1003" s="5">
        <v>162</v>
      </c>
      <c r="N1003" s="5">
        <v>-162</v>
      </c>
      <c r="O1003" s="5">
        <v>-162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-162</v>
      </c>
      <c r="W1003" s="5"/>
      <c r="X1003" s="5"/>
      <c r="Y1003" s="5"/>
      <c r="Z1003" s="5"/>
      <c r="AA1003" s="5"/>
      <c r="AB1003" s="5"/>
      <c r="AC1003" s="4">
        <v>45338</v>
      </c>
      <c r="AD1003" t="s">
        <v>37</v>
      </c>
      <c r="AE1003" s="16"/>
    </row>
    <row r="1004" spans="1:31" x14ac:dyDescent="0.25">
      <c r="A1004" s="8">
        <v>3800008774</v>
      </c>
      <c r="B1004" s="12" t="s">
        <v>155</v>
      </c>
      <c r="C1004" s="12" t="s">
        <v>978</v>
      </c>
      <c r="D1004" s="13">
        <v>45351</v>
      </c>
      <c r="E1004" s="13">
        <v>45351</v>
      </c>
      <c r="F1004" s="12" t="s">
        <v>981</v>
      </c>
      <c r="G1004" s="12"/>
      <c r="H1004" s="12" t="s">
        <v>42</v>
      </c>
      <c r="I1004" s="13">
        <v>45352</v>
      </c>
      <c r="J1004" s="12" t="s">
        <v>79</v>
      </c>
      <c r="K1004" s="12"/>
      <c r="L1004" s="14">
        <v>0</v>
      </c>
      <c r="M1004" s="14">
        <v>300</v>
      </c>
      <c r="N1004" s="14">
        <v>-300</v>
      </c>
      <c r="O1004" s="14">
        <v>-300</v>
      </c>
      <c r="P1004" s="12"/>
      <c r="Q1004" s="14">
        <v>0</v>
      </c>
      <c r="R1004" s="14">
        <v>0</v>
      </c>
      <c r="S1004" s="14">
        <v>0</v>
      </c>
      <c r="T1004" s="14">
        <v>0</v>
      </c>
      <c r="U1004" s="14">
        <v>0</v>
      </c>
      <c r="V1004" s="14">
        <v>-300</v>
      </c>
      <c r="W1004" s="14"/>
      <c r="X1004" s="14"/>
      <c r="Y1004" s="14"/>
      <c r="Z1004" s="14"/>
      <c r="AA1004" s="14"/>
      <c r="AB1004" s="14"/>
      <c r="AC1004" s="13"/>
      <c r="AD1004" s="12"/>
      <c r="AE1004" s="17"/>
    </row>
    <row r="1005" spans="1:31" x14ac:dyDescent="0.25">
      <c r="A1005" s="22" t="s">
        <v>978</v>
      </c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4">
        <f>SUM(L997:L1004)</f>
        <v>1710</v>
      </c>
      <c r="M1005" s="24">
        <f>SUM(M997:M1004)</f>
        <v>624</v>
      </c>
      <c r="N1005" s="24">
        <f>SUM(N997:N1004)</f>
        <v>1086</v>
      </c>
      <c r="O1005" s="24">
        <f>SUM(O997:O1004)</f>
        <v>905</v>
      </c>
      <c r="P1005" s="23"/>
      <c r="Q1005" s="24">
        <f>SUM(Q997:Q1004)</f>
        <v>181</v>
      </c>
      <c r="R1005" s="24">
        <f>SUM(R997:R1004)</f>
        <v>0</v>
      </c>
      <c r="S1005" s="23"/>
      <c r="T1005" s="24">
        <f t="shared" ref="T1005:AB1005" si="209">SUM(T997:T1004)</f>
        <v>0</v>
      </c>
      <c r="U1005" s="24">
        <f t="shared" si="209"/>
        <v>0</v>
      </c>
      <c r="V1005" s="24">
        <f t="shared" si="209"/>
        <v>258</v>
      </c>
      <c r="W1005" s="24">
        <f t="shared" si="209"/>
        <v>828</v>
      </c>
      <c r="X1005" s="24">
        <f t="shared" si="209"/>
        <v>504</v>
      </c>
      <c r="Y1005" s="24">
        <f t="shared" si="209"/>
        <v>324</v>
      </c>
      <c r="Z1005" s="24">
        <f t="shared" si="209"/>
        <v>0</v>
      </c>
      <c r="AA1005" s="24">
        <f t="shared" si="209"/>
        <v>0</v>
      </c>
      <c r="AB1005" s="24">
        <f t="shared" si="209"/>
        <v>0</v>
      </c>
      <c r="AC1005" s="23"/>
      <c r="AD1005" s="23"/>
      <c r="AE1005" s="25"/>
    </row>
    <row r="1007" spans="1:31" x14ac:dyDescent="0.25">
      <c r="A1007" s="6">
        <v>3800006408</v>
      </c>
      <c r="B1007" s="9" t="s">
        <v>31</v>
      </c>
      <c r="C1007" s="9" t="s">
        <v>984</v>
      </c>
      <c r="D1007" s="10">
        <v>45291</v>
      </c>
      <c r="E1007" s="10">
        <v>45322</v>
      </c>
      <c r="F1007" s="9" t="s">
        <v>985</v>
      </c>
      <c r="G1007" s="9"/>
      <c r="H1007" s="9" t="s">
        <v>127</v>
      </c>
      <c r="I1007" s="10">
        <v>45352</v>
      </c>
      <c r="J1007" s="9" t="s">
        <v>43</v>
      </c>
      <c r="K1007" s="9"/>
      <c r="L1007" s="11">
        <v>162</v>
      </c>
      <c r="M1007" s="11">
        <v>0</v>
      </c>
      <c r="N1007" s="11">
        <v>162</v>
      </c>
      <c r="O1007" s="11">
        <v>162</v>
      </c>
      <c r="P1007" s="9" t="s">
        <v>36</v>
      </c>
      <c r="Q1007" s="11">
        <v>0</v>
      </c>
      <c r="R1007" s="11">
        <v>0</v>
      </c>
      <c r="S1007" s="11">
        <v>0</v>
      </c>
      <c r="T1007" s="11">
        <v>0</v>
      </c>
      <c r="U1007" s="11">
        <v>0</v>
      </c>
      <c r="V1007" s="11"/>
      <c r="W1007" s="11">
        <v>162</v>
      </c>
      <c r="X1007" s="11"/>
      <c r="Y1007" s="11">
        <v>162</v>
      </c>
      <c r="Z1007" s="11"/>
      <c r="AA1007" s="11"/>
      <c r="AB1007" s="11"/>
      <c r="AC1007" s="10">
        <v>45338</v>
      </c>
      <c r="AD1007" s="9" t="s">
        <v>37</v>
      </c>
      <c r="AE1007" s="15"/>
    </row>
    <row r="1008" spans="1:31" x14ac:dyDescent="0.25">
      <c r="A1008" s="7">
        <v>3800008489</v>
      </c>
      <c r="B1008" t="s">
        <v>31</v>
      </c>
      <c r="C1008" t="s">
        <v>984</v>
      </c>
      <c r="D1008" s="4">
        <v>45337</v>
      </c>
      <c r="E1008" s="4">
        <v>45366</v>
      </c>
      <c r="F1008" t="s">
        <v>986</v>
      </c>
      <c r="H1008" t="s">
        <v>45</v>
      </c>
      <c r="I1008" s="4"/>
      <c r="L1008" s="5">
        <v>282</v>
      </c>
      <c r="M1008" s="5">
        <v>0</v>
      </c>
      <c r="N1008" s="5">
        <v>282</v>
      </c>
      <c r="O1008" s="5">
        <v>235</v>
      </c>
      <c r="P1008" t="s">
        <v>36</v>
      </c>
      <c r="Q1008" s="5">
        <v>47</v>
      </c>
      <c r="R1008" s="5">
        <v>0</v>
      </c>
      <c r="S1008" s="5">
        <v>0</v>
      </c>
      <c r="T1008" s="5">
        <v>0</v>
      </c>
      <c r="U1008" s="5">
        <v>0</v>
      </c>
      <c r="V1008" s="5"/>
      <c r="W1008" s="5">
        <v>282</v>
      </c>
      <c r="X1008" s="5">
        <v>282</v>
      </c>
      <c r="Y1008" s="5"/>
      <c r="Z1008" s="5"/>
      <c r="AA1008" s="5"/>
      <c r="AB1008" s="5"/>
      <c r="AC1008" s="4">
        <v>45369</v>
      </c>
      <c r="AD1008" t="s">
        <v>37</v>
      </c>
      <c r="AE1008" s="16"/>
    </row>
    <row r="1009" spans="1:31" x14ac:dyDescent="0.25">
      <c r="A1009" s="8">
        <v>3800008773</v>
      </c>
      <c r="B1009" s="12" t="s">
        <v>155</v>
      </c>
      <c r="C1009" s="12" t="s">
        <v>984</v>
      </c>
      <c r="D1009" s="13">
        <v>45351</v>
      </c>
      <c r="E1009" s="13">
        <v>45351</v>
      </c>
      <c r="F1009" s="12" t="s">
        <v>985</v>
      </c>
      <c r="G1009" s="12"/>
      <c r="H1009" s="12" t="s">
        <v>127</v>
      </c>
      <c r="I1009" s="13">
        <v>45352</v>
      </c>
      <c r="J1009" s="12" t="s">
        <v>43</v>
      </c>
      <c r="K1009" s="12"/>
      <c r="L1009" s="14">
        <v>0</v>
      </c>
      <c r="M1009" s="14">
        <v>162</v>
      </c>
      <c r="N1009" s="14">
        <v>-162</v>
      </c>
      <c r="O1009" s="14">
        <v>-162</v>
      </c>
      <c r="P1009" s="12"/>
      <c r="Q1009" s="14">
        <v>0</v>
      </c>
      <c r="R1009" s="14">
        <v>0</v>
      </c>
      <c r="S1009" s="14">
        <v>0</v>
      </c>
      <c r="T1009" s="14">
        <v>0</v>
      </c>
      <c r="U1009" s="14">
        <v>0</v>
      </c>
      <c r="V1009" s="14">
        <v>-162</v>
      </c>
      <c r="W1009" s="14"/>
      <c r="X1009" s="14"/>
      <c r="Y1009" s="14"/>
      <c r="Z1009" s="14"/>
      <c r="AA1009" s="14"/>
      <c r="AB1009" s="14"/>
      <c r="AC1009" s="13">
        <v>45338</v>
      </c>
      <c r="AD1009" s="12" t="s">
        <v>37</v>
      </c>
      <c r="AE1009" s="17"/>
    </row>
    <row r="1010" spans="1:31" x14ac:dyDescent="0.25">
      <c r="A1010" s="22" t="s">
        <v>984</v>
      </c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4">
        <f>SUM(L1007:L1009)</f>
        <v>444</v>
      </c>
      <c r="M1010" s="24">
        <f>SUM(M1007:M1009)</f>
        <v>162</v>
      </c>
      <c r="N1010" s="24">
        <f>SUM(N1007:N1009)</f>
        <v>282</v>
      </c>
      <c r="O1010" s="24">
        <f>SUM(O1007:O1009)</f>
        <v>235</v>
      </c>
      <c r="P1010" s="23"/>
      <c r="Q1010" s="24">
        <f>SUM(Q1007:Q1009)</f>
        <v>47</v>
      </c>
      <c r="R1010" s="24">
        <f>SUM(R1007:R1009)</f>
        <v>0</v>
      </c>
      <c r="S1010" s="23"/>
      <c r="T1010" s="24">
        <f t="shared" ref="T1010:AB1010" si="210">SUM(T1007:T1009)</f>
        <v>0</v>
      </c>
      <c r="U1010" s="24">
        <f t="shared" si="210"/>
        <v>0</v>
      </c>
      <c r="V1010" s="24">
        <f t="shared" si="210"/>
        <v>-162</v>
      </c>
      <c r="W1010" s="24">
        <f t="shared" si="210"/>
        <v>444</v>
      </c>
      <c r="X1010" s="24">
        <f t="shared" si="210"/>
        <v>282</v>
      </c>
      <c r="Y1010" s="24">
        <f t="shared" si="210"/>
        <v>162</v>
      </c>
      <c r="Z1010" s="24">
        <f t="shared" si="210"/>
        <v>0</v>
      </c>
      <c r="AA1010" s="24">
        <f t="shared" si="210"/>
        <v>0</v>
      </c>
      <c r="AB1010" s="24">
        <f t="shared" si="210"/>
        <v>0</v>
      </c>
      <c r="AC1010" s="23"/>
      <c r="AD1010" s="23"/>
      <c r="AE1010" s="25"/>
    </row>
    <row r="1012" spans="1:31" x14ac:dyDescent="0.25">
      <c r="A1012" s="18">
        <v>3800007872</v>
      </c>
      <c r="B1012" s="19" t="s">
        <v>31</v>
      </c>
      <c r="C1012" s="19" t="s">
        <v>987</v>
      </c>
      <c r="D1012" s="26">
        <v>45322</v>
      </c>
      <c r="E1012" s="26">
        <v>45351</v>
      </c>
      <c r="F1012" s="19" t="s">
        <v>988</v>
      </c>
      <c r="G1012" s="19"/>
      <c r="H1012" s="19" t="s">
        <v>42</v>
      </c>
      <c r="I1012" s="26"/>
      <c r="J1012" s="19"/>
      <c r="K1012" s="19"/>
      <c r="L1012" s="20">
        <v>42</v>
      </c>
      <c r="M1012" s="20">
        <v>0</v>
      </c>
      <c r="N1012" s="20">
        <v>42</v>
      </c>
      <c r="O1012" s="20">
        <v>35</v>
      </c>
      <c r="P1012" s="19" t="s">
        <v>36</v>
      </c>
      <c r="Q1012" s="20">
        <v>7</v>
      </c>
      <c r="R1012" s="20">
        <v>0</v>
      </c>
      <c r="S1012" s="20">
        <v>0</v>
      </c>
      <c r="T1012" s="20">
        <v>0</v>
      </c>
      <c r="U1012" s="20">
        <v>0</v>
      </c>
      <c r="V1012" s="20"/>
      <c r="W1012" s="20">
        <v>42</v>
      </c>
      <c r="X1012" s="20">
        <v>42</v>
      </c>
      <c r="Y1012" s="20"/>
      <c r="Z1012" s="20"/>
      <c r="AA1012" s="20"/>
      <c r="AB1012" s="20"/>
      <c r="AC1012" s="26">
        <v>45359</v>
      </c>
      <c r="AD1012" s="19" t="s">
        <v>37</v>
      </c>
      <c r="AE1012" s="21"/>
    </row>
    <row r="1013" spans="1:31" x14ac:dyDescent="0.25">
      <c r="A1013" s="22" t="s">
        <v>987</v>
      </c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4">
        <f>SUM(L1012:L1012)</f>
        <v>42</v>
      </c>
      <c r="M1013" s="24">
        <f>SUM(M1012:M1012)</f>
        <v>0</v>
      </c>
      <c r="N1013" s="24">
        <f>SUM(N1012:N1012)</f>
        <v>42</v>
      </c>
      <c r="O1013" s="24">
        <f>SUM(O1012:O1012)</f>
        <v>35</v>
      </c>
      <c r="P1013" s="23"/>
      <c r="Q1013" s="24">
        <f>SUM(Q1012:Q1012)</f>
        <v>7</v>
      </c>
      <c r="R1013" s="24">
        <f>SUM(R1012:R1012)</f>
        <v>0</v>
      </c>
      <c r="S1013" s="23"/>
      <c r="T1013" s="24">
        <f t="shared" ref="T1013:AB1013" si="211">SUM(T1012:T1012)</f>
        <v>0</v>
      </c>
      <c r="U1013" s="24">
        <f t="shared" si="211"/>
        <v>0</v>
      </c>
      <c r="V1013" s="24">
        <f t="shared" si="211"/>
        <v>0</v>
      </c>
      <c r="W1013" s="24">
        <f t="shared" si="211"/>
        <v>42</v>
      </c>
      <c r="X1013" s="24">
        <f t="shared" si="211"/>
        <v>42</v>
      </c>
      <c r="Y1013" s="24">
        <f t="shared" si="211"/>
        <v>0</v>
      </c>
      <c r="Z1013" s="24">
        <f t="shared" si="211"/>
        <v>0</v>
      </c>
      <c r="AA1013" s="24">
        <f t="shared" si="211"/>
        <v>0</v>
      </c>
      <c r="AB1013" s="24">
        <f t="shared" si="211"/>
        <v>0</v>
      </c>
      <c r="AC1013" s="23"/>
      <c r="AD1013" s="23"/>
      <c r="AE1013" s="25"/>
    </row>
    <row r="1015" spans="1:31" x14ac:dyDescent="0.25">
      <c r="A1015" s="6">
        <v>3800006019</v>
      </c>
      <c r="B1015" s="9" t="s">
        <v>91</v>
      </c>
      <c r="C1015" s="9" t="s">
        <v>989</v>
      </c>
      <c r="D1015" s="10">
        <v>45170</v>
      </c>
      <c r="E1015" s="10">
        <v>44805</v>
      </c>
      <c r="F1015" s="9" t="s">
        <v>990</v>
      </c>
      <c r="G1015" s="9"/>
      <c r="H1015" s="9" t="s">
        <v>991</v>
      </c>
      <c r="I1015" s="10"/>
      <c r="J1015" s="9"/>
      <c r="K1015" s="9"/>
      <c r="L1015" s="11">
        <v>2000</v>
      </c>
      <c r="M1015" s="11">
        <v>0</v>
      </c>
      <c r="N1015" s="11">
        <v>2000</v>
      </c>
      <c r="O1015" s="11">
        <v>2000</v>
      </c>
      <c r="P1015" s="9"/>
      <c r="Q1015" s="11">
        <v>0</v>
      </c>
      <c r="R1015" s="11">
        <v>0</v>
      </c>
      <c r="S1015" s="11">
        <v>0</v>
      </c>
      <c r="T1015" s="11">
        <v>0</v>
      </c>
      <c r="U1015" s="11">
        <v>0</v>
      </c>
      <c r="V1015" s="11"/>
      <c r="W1015" s="11">
        <v>2000</v>
      </c>
      <c r="X1015" s="11"/>
      <c r="Y1015" s="11"/>
      <c r="Z1015" s="11"/>
      <c r="AA1015" s="11"/>
      <c r="AB1015" s="11">
        <v>2000</v>
      </c>
      <c r="AC1015" s="10">
        <v>44861</v>
      </c>
      <c r="AD1015" s="9" t="s">
        <v>992</v>
      </c>
      <c r="AE1015" s="15" t="s">
        <v>993</v>
      </c>
    </row>
    <row r="1016" spans="1:31" x14ac:dyDescent="0.25">
      <c r="A1016" s="7">
        <v>3800004142</v>
      </c>
      <c r="B1016" t="s">
        <v>31</v>
      </c>
      <c r="C1016" t="s">
        <v>989</v>
      </c>
      <c r="D1016" s="4">
        <v>45260</v>
      </c>
      <c r="E1016" s="4">
        <v>45290</v>
      </c>
      <c r="F1016" t="s">
        <v>994</v>
      </c>
      <c r="H1016" t="s">
        <v>77</v>
      </c>
      <c r="I1016" s="4"/>
      <c r="L1016" s="5">
        <v>42</v>
      </c>
      <c r="M1016" s="5">
        <v>0</v>
      </c>
      <c r="N1016" s="5">
        <v>42</v>
      </c>
      <c r="O1016" s="5">
        <v>35</v>
      </c>
      <c r="P1016" t="s">
        <v>36</v>
      </c>
      <c r="Q1016" s="5">
        <v>7</v>
      </c>
      <c r="R1016" s="5">
        <v>0</v>
      </c>
      <c r="S1016" s="5">
        <v>0</v>
      </c>
      <c r="T1016" s="5">
        <v>0</v>
      </c>
      <c r="U1016" s="5">
        <v>0</v>
      </c>
      <c r="V1016" s="5"/>
      <c r="W1016" s="5">
        <v>42</v>
      </c>
      <c r="X1016" s="5"/>
      <c r="Y1016" s="5"/>
      <c r="Z1016" s="5">
        <v>42</v>
      </c>
      <c r="AA1016" s="5"/>
      <c r="AB1016" s="5"/>
      <c r="AC1016" s="4">
        <v>45355</v>
      </c>
      <c r="AD1016" t="s">
        <v>138</v>
      </c>
      <c r="AE1016" s="16" t="s">
        <v>995</v>
      </c>
    </row>
    <row r="1017" spans="1:31" x14ac:dyDescent="0.25">
      <c r="A1017" s="7">
        <v>3800006402</v>
      </c>
      <c r="B1017" t="s">
        <v>31</v>
      </c>
      <c r="C1017" t="s">
        <v>989</v>
      </c>
      <c r="D1017" s="4">
        <v>45291</v>
      </c>
      <c r="E1017" s="4">
        <v>45322</v>
      </c>
      <c r="F1017" t="s">
        <v>996</v>
      </c>
      <c r="H1017" t="s">
        <v>127</v>
      </c>
      <c r="I1017" s="4"/>
      <c r="L1017" s="5">
        <v>480</v>
      </c>
      <c r="M1017" s="5">
        <v>0</v>
      </c>
      <c r="N1017" s="5">
        <v>480</v>
      </c>
      <c r="O1017" s="5">
        <v>400</v>
      </c>
      <c r="P1017" t="s">
        <v>36</v>
      </c>
      <c r="Q1017" s="5">
        <v>80</v>
      </c>
      <c r="R1017" s="5">
        <v>0</v>
      </c>
      <c r="S1017" s="5">
        <v>0</v>
      </c>
      <c r="T1017" s="5">
        <v>0</v>
      </c>
      <c r="U1017" s="5">
        <v>0</v>
      </c>
      <c r="V1017" s="5"/>
      <c r="W1017" s="5">
        <v>480</v>
      </c>
      <c r="X1017" s="5"/>
      <c r="Y1017" s="5">
        <v>480</v>
      </c>
      <c r="Z1017" s="5"/>
      <c r="AA1017" s="5"/>
      <c r="AB1017" s="5"/>
      <c r="AC1017" s="4">
        <v>45321</v>
      </c>
      <c r="AD1017" t="s">
        <v>37</v>
      </c>
      <c r="AE1017" s="16"/>
    </row>
    <row r="1018" spans="1:31" x14ac:dyDescent="0.25">
      <c r="A1018" s="7">
        <v>3800007873</v>
      </c>
      <c r="B1018" t="s">
        <v>31</v>
      </c>
      <c r="C1018" t="s">
        <v>989</v>
      </c>
      <c r="D1018" s="4">
        <v>45322</v>
      </c>
      <c r="E1018" s="4">
        <v>45351</v>
      </c>
      <c r="F1018" t="s">
        <v>997</v>
      </c>
      <c r="H1018" t="s">
        <v>42</v>
      </c>
      <c r="I1018" s="4"/>
      <c r="L1018" s="5">
        <v>300</v>
      </c>
      <c r="M1018" s="5">
        <v>0</v>
      </c>
      <c r="N1018" s="5">
        <v>300</v>
      </c>
      <c r="O1018" s="5">
        <v>250</v>
      </c>
      <c r="P1018" t="s">
        <v>36</v>
      </c>
      <c r="Q1018" s="5">
        <v>50</v>
      </c>
      <c r="R1018" s="5">
        <v>0</v>
      </c>
      <c r="S1018" s="5">
        <v>0</v>
      </c>
      <c r="T1018" s="5">
        <v>0</v>
      </c>
      <c r="U1018" s="5">
        <v>0</v>
      </c>
      <c r="V1018" s="5"/>
      <c r="W1018" s="5">
        <v>300</v>
      </c>
      <c r="X1018" s="5">
        <v>300</v>
      </c>
      <c r="Y1018" s="5"/>
      <c r="Z1018" s="5"/>
      <c r="AA1018" s="5"/>
      <c r="AB1018" s="5"/>
      <c r="AC1018" s="4">
        <v>45351</v>
      </c>
      <c r="AD1018" t="s">
        <v>37</v>
      </c>
      <c r="AE1018" s="16"/>
    </row>
    <row r="1019" spans="1:31" x14ac:dyDescent="0.25">
      <c r="A1019" s="8">
        <v>3800008485</v>
      </c>
      <c r="B1019" s="12" t="s">
        <v>31</v>
      </c>
      <c r="C1019" s="12" t="s">
        <v>989</v>
      </c>
      <c r="D1019" s="13">
        <v>45337</v>
      </c>
      <c r="E1019" s="13">
        <v>45366</v>
      </c>
      <c r="F1019" s="12" t="s">
        <v>998</v>
      </c>
      <c r="G1019" s="12"/>
      <c r="H1019" s="12" t="s">
        <v>45</v>
      </c>
      <c r="I1019" s="13"/>
      <c r="J1019" s="12"/>
      <c r="K1019" s="12"/>
      <c r="L1019" s="14">
        <v>456</v>
      </c>
      <c r="M1019" s="14">
        <v>0</v>
      </c>
      <c r="N1019" s="14">
        <v>456</v>
      </c>
      <c r="O1019" s="14">
        <v>380</v>
      </c>
      <c r="P1019" s="12" t="s">
        <v>36</v>
      </c>
      <c r="Q1019" s="14">
        <v>76</v>
      </c>
      <c r="R1019" s="14">
        <v>0</v>
      </c>
      <c r="S1019" s="14">
        <v>0</v>
      </c>
      <c r="T1019" s="14">
        <v>0</v>
      </c>
      <c r="U1019" s="14">
        <v>0</v>
      </c>
      <c r="V1019" s="14"/>
      <c r="W1019" s="14">
        <v>456</v>
      </c>
      <c r="X1019" s="14">
        <v>456</v>
      </c>
      <c r="Y1019" s="14"/>
      <c r="Z1019" s="14"/>
      <c r="AA1019" s="14"/>
      <c r="AB1019" s="14"/>
      <c r="AC1019" s="13">
        <v>45369</v>
      </c>
      <c r="AD1019" s="12" t="s">
        <v>37</v>
      </c>
      <c r="AE1019" s="17"/>
    </row>
    <row r="1020" spans="1:31" x14ac:dyDescent="0.25">
      <c r="A1020" s="22" t="s">
        <v>989</v>
      </c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4">
        <f>SUM(L1015:L1019)</f>
        <v>3278</v>
      </c>
      <c r="M1020" s="24">
        <f>SUM(M1015:M1019)</f>
        <v>0</v>
      </c>
      <c r="N1020" s="24">
        <f>SUM(N1015:N1019)</f>
        <v>3278</v>
      </c>
      <c r="O1020" s="24">
        <f>SUM(O1015:O1019)</f>
        <v>3065</v>
      </c>
      <c r="P1020" s="23"/>
      <c r="Q1020" s="24">
        <f>SUM(Q1015:Q1019)</f>
        <v>213</v>
      </c>
      <c r="R1020" s="24">
        <f>SUM(R1015:R1019)</f>
        <v>0</v>
      </c>
      <c r="S1020" s="23"/>
      <c r="T1020" s="24">
        <f t="shared" ref="T1020:AB1020" si="212">SUM(T1015:T1019)</f>
        <v>0</v>
      </c>
      <c r="U1020" s="24">
        <f t="shared" si="212"/>
        <v>0</v>
      </c>
      <c r="V1020" s="24">
        <f t="shared" si="212"/>
        <v>0</v>
      </c>
      <c r="W1020" s="24">
        <f t="shared" si="212"/>
        <v>3278</v>
      </c>
      <c r="X1020" s="24">
        <f t="shared" si="212"/>
        <v>756</v>
      </c>
      <c r="Y1020" s="24">
        <f t="shared" si="212"/>
        <v>480</v>
      </c>
      <c r="Z1020" s="24">
        <f t="shared" si="212"/>
        <v>42</v>
      </c>
      <c r="AA1020" s="24">
        <f t="shared" si="212"/>
        <v>0</v>
      </c>
      <c r="AB1020" s="24">
        <f t="shared" si="212"/>
        <v>2000</v>
      </c>
      <c r="AC1020" s="23"/>
      <c r="AD1020" s="23"/>
      <c r="AE1020" s="25"/>
    </row>
    <row r="1022" spans="1:31" x14ac:dyDescent="0.25">
      <c r="A1022" s="18">
        <v>3800008886</v>
      </c>
      <c r="B1022" s="19" t="s">
        <v>31</v>
      </c>
      <c r="C1022" s="19" t="s">
        <v>999</v>
      </c>
      <c r="D1022" s="26">
        <v>45351</v>
      </c>
      <c r="E1022" s="26">
        <v>45380</v>
      </c>
      <c r="F1022" s="19" t="s">
        <v>1000</v>
      </c>
      <c r="G1022" s="19"/>
      <c r="H1022" s="19" t="s">
        <v>50</v>
      </c>
      <c r="I1022" s="26"/>
      <c r="J1022" s="19"/>
      <c r="K1022" s="19"/>
      <c r="L1022" s="20">
        <v>192</v>
      </c>
      <c r="M1022" s="20">
        <v>0</v>
      </c>
      <c r="N1022" s="20">
        <v>192</v>
      </c>
      <c r="O1022" s="20">
        <v>160</v>
      </c>
      <c r="P1022" s="19" t="s">
        <v>36</v>
      </c>
      <c r="Q1022" s="20">
        <v>32</v>
      </c>
      <c r="R1022" s="20">
        <v>0</v>
      </c>
      <c r="S1022" s="20">
        <v>0</v>
      </c>
      <c r="T1022" s="20">
        <v>0</v>
      </c>
      <c r="U1022" s="20">
        <v>0</v>
      </c>
      <c r="V1022" s="20">
        <v>192</v>
      </c>
      <c r="W1022" s="20"/>
      <c r="X1022" s="20"/>
      <c r="Y1022" s="20"/>
      <c r="Z1022" s="20"/>
      <c r="AA1022" s="20"/>
      <c r="AB1022" s="20"/>
      <c r="AC1022" s="26"/>
      <c r="AD1022" s="19"/>
      <c r="AE1022" s="21"/>
    </row>
    <row r="1023" spans="1:31" x14ac:dyDescent="0.25">
      <c r="A1023" s="22" t="s">
        <v>999</v>
      </c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4">
        <f>SUM(L1022:L1022)</f>
        <v>192</v>
      </c>
      <c r="M1023" s="24">
        <f>SUM(M1022:M1022)</f>
        <v>0</v>
      </c>
      <c r="N1023" s="24">
        <f>SUM(N1022:N1022)</f>
        <v>192</v>
      </c>
      <c r="O1023" s="24">
        <f>SUM(O1022:O1022)</f>
        <v>160</v>
      </c>
      <c r="P1023" s="23"/>
      <c r="Q1023" s="24">
        <f>SUM(Q1022:Q1022)</f>
        <v>32</v>
      </c>
      <c r="R1023" s="24">
        <f>SUM(R1022:R1022)</f>
        <v>0</v>
      </c>
      <c r="S1023" s="23"/>
      <c r="T1023" s="24">
        <f t="shared" ref="T1023:AB1023" si="213">SUM(T1022:T1022)</f>
        <v>0</v>
      </c>
      <c r="U1023" s="24">
        <f t="shared" si="213"/>
        <v>0</v>
      </c>
      <c r="V1023" s="24">
        <f t="shared" si="213"/>
        <v>192</v>
      </c>
      <c r="W1023" s="24">
        <f t="shared" si="213"/>
        <v>0</v>
      </c>
      <c r="X1023" s="24">
        <f t="shared" si="213"/>
        <v>0</v>
      </c>
      <c r="Y1023" s="24">
        <f t="shared" si="213"/>
        <v>0</v>
      </c>
      <c r="Z1023" s="24">
        <f t="shared" si="213"/>
        <v>0</v>
      </c>
      <c r="AA1023" s="24">
        <f t="shared" si="213"/>
        <v>0</v>
      </c>
      <c r="AB1023" s="24">
        <f t="shared" si="213"/>
        <v>0</v>
      </c>
      <c r="AC1023" s="23"/>
      <c r="AD1023" s="23"/>
      <c r="AE1023" s="25"/>
    </row>
    <row r="1025" spans="1:31" x14ac:dyDescent="0.25">
      <c r="A1025" s="6">
        <v>3800007874</v>
      </c>
      <c r="B1025" s="9" t="s">
        <v>31</v>
      </c>
      <c r="C1025" s="9" t="s">
        <v>1001</v>
      </c>
      <c r="D1025" s="10">
        <v>45322</v>
      </c>
      <c r="E1025" s="10">
        <v>45351</v>
      </c>
      <c r="F1025" s="9" t="s">
        <v>1002</v>
      </c>
      <c r="G1025" s="9"/>
      <c r="H1025" s="9" t="s">
        <v>42</v>
      </c>
      <c r="I1025" s="10">
        <v>45358</v>
      </c>
      <c r="J1025" s="9" t="s">
        <v>35</v>
      </c>
      <c r="K1025" s="9"/>
      <c r="L1025" s="11">
        <v>120</v>
      </c>
      <c r="M1025" s="11">
        <v>0</v>
      </c>
      <c r="N1025" s="11">
        <v>120</v>
      </c>
      <c r="O1025" s="11">
        <v>100</v>
      </c>
      <c r="P1025" s="9" t="s">
        <v>36</v>
      </c>
      <c r="Q1025" s="11">
        <v>20</v>
      </c>
      <c r="R1025" s="11">
        <v>0</v>
      </c>
      <c r="S1025" s="11">
        <v>0</v>
      </c>
      <c r="T1025" s="11">
        <v>0</v>
      </c>
      <c r="U1025" s="11">
        <v>0</v>
      </c>
      <c r="V1025" s="11"/>
      <c r="W1025" s="11">
        <v>120</v>
      </c>
      <c r="X1025" s="11">
        <v>120</v>
      </c>
      <c r="Y1025" s="11"/>
      <c r="Z1025" s="11"/>
      <c r="AA1025" s="11"/>
      <c r="AB1025" s="11"/>
      <c r="AC1025" s="10"/>
      <c r="AD1025" s="9"/>
      <c r="AE1025" s="15"/>
    </row>
    <row r="1026" spans="1:31" x14ac:dyDescent="0.25">
      <c r="A1026" s="8">
        <v>3800008917</v>
      </c>
      <c r="B1026" s="12" t="s">
        <v>31</v>
      </c>
      <c r="C1026" s="12" t="s">
        <v>1001</v>
      </c>
      <c r="D1026" s="13">
        <v>45351</v>
      </c>
      <c r="E1026" s="13">
        <v>45380</v>
      </c>
      <c r="F1026" s="12" t="s">
        <v>1003</v>
      </c>
      <c r="G1026" s="12"/>
      <c r="H1026" s="12" t="s">
        <v>50</v>
      </c>
      <c r="I1026" s="13">
        <v>45366</v>
      </c>
      <c r="J1026" s="12" t="s">
        <v>48</v>
      </c>
      <c r="K1026" s="12"/>
      <c r="L1026" s="14">
        <v>204</v>
      </c>
      <c r="M1026" s="14">
        <v>0</v>
      </c>
      <c r="N1026" s="14">
        <v>204</v>
      </c>
      <c r="O1026" s="14">
        <v>170</v>
      </c>
      <c r="P1026" s="12" t="s">
        <v>36</v>
      </c>
      <c r="Q1026" s="14">
        <v>34</v>
      </c>
      <c r="R1026" s="14">
        <v>0</v>
      </c>
      <c r="S1026" s="14">
        <v>0</v>
      </c>
      <c r="T1026" s="14">
        <v>0</v>
      </c>
      <c r="U1026" s="14">
        <v>0</v>
      </c>
      <c r="V1026" s="14">
        <v>204</v>
      </c>
      <c r="W1026" s="14"/>
      <c r="X1026" s="14"/>
      <c r="Y1026" s="14"/>
      <c r="Z1026" s="14"/>
      <c r="AA1026" s="14"/>
      <c r="AB1026" s="14"/>
      <c r="AC1026" s="13"/>
      <c r="AD1026" s="12"/>
      <c r="AE1026" s="17"/>
    </row>
    <row r="1027" spans="1:31" x14ac:dyDescent="0.25">
      <c r="A1027" s="22" t="s">
        <v>1001</v>
      </c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4">
        <f>SUM(L1025:L1026)</f>
        <v>324</v>
      </c>
      <c r="M1027" s="24">
        <f>SUM(M1025:M1026)</f>
        <v>0</v>
      </c>
      <c r="N1027" s="24">
        <f>SUM(N1025:N1026)</f>
        <v>324</v>
      </c>
      <c r="O1027" s="24">
        <f>SUM(O1025:O1026)</f>
        <v>270</v>
      </c>
      <c r="P1027" s="23"/>
      <c r="Q1027" s="24">
        <f>SUM(Q1025:Q1026)</f>
        <v>54</v>
      </c>
      <c r="R1027" s="24">
        <f>SUM(R1025:R1026)</f>
        <v>0</v>
      </c>
      <c r="S1027" s="23"/>
      <c r="T1027" s="24">
        <f t="shared" ref="T1027:AB1027" si="214">SUM(T1025:T1026)</f>
        <v>0</v>
      </c>
      <c r="U1027" s="24">
        <f t="shared" si="214"/>
        <v>0</v>
      </c>
      <c r="V1027" s="24">
        <f t="shared" si="214"/>
        <v>204</v>
      </c>
      <c r="W1027" s="24">
        <f t="shared" si="214"/>
        <v>120</v>
      </c>
      <c r="X1027" s="24">
        <f t="shared" si="214"/>
        <v>120</v>
      </c>
      <c r="Y1027" s="24">
        <f t="shared" si="214"/>
        <v>0</v>
      </c>
      <c r="Z1027" s="24">
        <f t="shared" si="214"/>
        <v>0</v>
      </c>
      <c r="AA1027" s="24">
        <f t="shared" si="214"/>
        <v>0</v>
      </c>
      <c r="AB1027" s="24">
        <f t="shared" si="214"/>
        <v>0</v>
      </c>
      <c r="AC1027" s="23"/>
      <c r="AD1027" s="23"/>
      <c r="AE1027" s="25"/>
    </row>
    <row r="1029" spans="1:31" x14ac:dyDescent="0.25">
      <c r="A1029" s="6">
        <v>3800007875</v>
      </c>
      <c r="B1029" s="9" t="s">
        <v>31</v>
      </c>
      <c r="C1029" s="9" t="s">
        <v>1004</v>
      </c>
      <c r="D1029" s="10">
        <v>45322</v>
      </c>
      <c r="E1029" s="10">
        <v>45351</v>
      </c>
      <c r="F1029" s="9" t="s">
        <v>1005</v>
      </c>
      <c r="G1029" s="9"/>
      <c r="H1029" s="9" t="s">
        <v>42</v>
      </c>
      <c r="I1029" s="10"/>
      <c r="J1029" s="9"/>
      <c r="K1029" s="9"/>
      <c r="L1029" s="11">
        <v>120</v>
      </c>
      <c r="M1029" s="11">
        <v>0</v>
      </c>
      <c r="N1029" s="11">
        <v>120</v>
      </c>
      <c r="O1029" s="11">
        <v>100</v>
      </c>
      <c r="P1029" s="9" t="s">
        <v>36</v>
      </c>
      <c r="Q1029" s="11">
        <v>20</v>
      </c>
      <c r="R1029" s="11">
        <v>0</v>
      </c>
      <c r="S1029" s="11">
        <v>0</v>
      </c>
      <c r="T1029" s="11">
        <v>0</v>
      </c>
      <c r="U1029" s="11">
        <v>0</v>
      </c>
      <c r="V1029" s="11"/>
      <c r="W1029" s="11">
        <v>120</v>
      </c>
      <c r="X1029" s="11">
        <v>120</v>
      </c>
      <c r="Y1029" s="11"/>
      <c r="Z1029" s="11"/>
      <c r="AA1029" s="11"/>
      <c r="AB1029" s="11"/>
      <c r="AC1029" s="10">
        <v>45369</v>
      </c>
      <c r="AD1029" s="9" t="s">
        <v>37</v>
      </c>
      <c r="AE1029" s="15"/>
    </row>
    <row r="1030" spans="1:31" x14ac:dyDescent="0.25">
      <c r="A1030" s="8">
        <v>3800008918</v>
      </c>
      <c r="B1030" s="12" t="s">
        <v>31</v>
      </c>
      <c r="C1030" s="12" t="s">
        <v>1004</v>
      </c>
      <c r="D1030" s="13">
        <v>45351</v>
      </c>
      <c r="E1030" s="13">
        <v>45380</v>
      </c>
      <c r="F1030" s="12" t="s">
        <v>1006</v>
      </c>
      <c r="G1030" s="12"/>
      <c r="H1030" s="12" t="s">
        <v>50</v>
      </c>
      <c r="I1030" s="13"/>
      <c r="J1030" s="12"/>
      <c r="K1030" s="12"/>
      <c r="L1030" s="14">
        <v>140.4</v>
      </c>
      <c r="M1030" s="14">
        <v>0</v>
      </c>
      <c r="N1030" s="14">
        <v>140.4</v>
      </c>
      <c r="O1030" s="14">
        <v>117</v>
      </c>
      <c r="P1030" s="12" t="s">
        <v>36</v>
      </c>
      <c r="Q1030" s="14">
        <v>23.4</v>
      </c>
      <c r="R1030" s="14">
        <v>0</v>
      </c>
      <c r="S1030" s="14">
        <v>0</v>
      </c>
      <c r="T1030" s="14">
        <v>0</v>
      </c>
      <c r="U1030" s="14">
        <v>0</v>
      </c>
      <c r="V1030" s="14">
        <v>140.4</v>
      </c>
      <c r="W1030" s="14"/>
      <c r="X1030" s="14"/>
      <c r="Y1030" s="14"/>
      <c r="Z1030" s="14"/>
      <c r="AA1030" s="14"/>
      <c r="AB1030" s="14"/>
      <c r="AC1030" s="13"/>
      <c r="AD1030" s="12"/>
      <c r="AE1030" s="17"/>
    </row>
    <row r="1031" spans="1:31" x14ac:dyDescent="0.25">
      <c r="A1031" s="22" t="s">
        <v>1004</v>
      </c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4">
        <f>SUM(L1029:L1030)</f>
        <v>260.39999999999998</v>
      </c>
      <c r="M1031" s="24">
        <f>SUM(M1029:M1030)</f>
        <v>0</v>
      </c>
      <c r="N1031" s="24">
        <f>SUM(N1029:N1030)</f>
        <v>260.39999999999998</v>
      </c>
      <c r="O1031" s="24">
        <f>SUM(O1029:O1030)</f>
        <v>217</v>
      </c>
      <c r="P1031" s="23"/>
      <c r="Q1031" s="24">
        <f>SUM(Q1029:Q1030)</f>
        <v>43.4</v>
      </c>
      <c r="R1031" s="24">
        <f>SUM(R1029:R1030)</f>
        <v>0</v>
      </c>
      <c r="S1031" s="23"/>
      <c r="T1031" s="24">
        <f t="shared" ref="T1031:AB1031" si="215">SUM(T1029:T1030)</f>
        <v>0</v>
      </c>
      <c r="U1031" s="24">
        <f t="shared" si="215"/>
        <v>0</v>
      </c>
      <c r="V1031" s="24">
        <f t="shared" si="215"/>
        <v>140.4</v>
      </c>
      <c r="W1031" s="24">
        <f t="shared" si="215"/>
        <v>120</v>
      </c>
      <c r="X1031" s="24">
        <f t="shared" si="215"/>
        <v>120</v>
      </c>
      <c r="Y1031" s="24">
        <f t="shared" si="215"/>
        <v>0</v>
      </c>
      <c r="Z1031" s="24">
        <f t="shared" si="215"/>
        <v>0</v>
      </c>
      <c r="AA1031" s="24">
        <f t="shared" si="215"/>
        <v>0</v>
      </c>
      <c r="AB1031" s="24">
        <f t="shared" si="215"/>
        <v>0</v>
      </c>
      <c r="AC1031" s="23"/>
      <c r="AD1031" s="23"/>
      <c r="AE1031" s="25"/>
    </row>
    <row r="1033" spans="1:31" x14ac:dyDescent="0.25">
      <c r="A1033" s="6">
        <v>3800008486</v>
      </c>
      <c r="B1033" s="9" t="s">
        <v>31</v>
      </c>
      <c r="C1033" s="9" t="s">
        <v>1007</v>
      </c>
      <c r="D1033" s="10">
        <v>45337</v>
      </c>
      <c r="E1033" s="10">
        <v>45366</v>
      </c>
      <c r="F1033" s="9" t="s">
        <v>1008</v>
      </c>
      <c r="G1033" s="9"/>
      <c r="H1033" s="9" t="s">
        <v>45</v>
      </c>
      <c r="I1033" s="10">
        <v>45358</v>
      </c>
      <c r="J1033" s="9" t="s">
        <v>72</v>
      </c>
      <c r="K1033" s="9"/>
      <c r="L1033" s="11">
        <v>801.12</v>
      </c>
      <c r="M1033" s="11">
        <v>0</v>
      </c>
      <c r="N1033" s="11">
        <v>801.12</v>
      </c>
      <c r="O1033" s="11">
        <v>667.6</v>
      </c>
      <c r="P1033" s="9" t="s">
        <v>36</v>
      </c>
      <c r="Q1033" s="11">
        <v>133.52000000000001</v>
      </c>
      <c r="R1033" s="11">
        <v>0</v>
      </c>
      <c r="S1033" s="11">
        <v>0</v>
      </c>
      <c r="T1033" s="11">
        <v>0</v>
      </c>
      <c r="U1033" s="11">
        <v>0</v>
      </c>
      <c r="V1033" s="11"/>
      <c r="W1033" s="11">
        <v>801.12</v>
      </c>
      <c r="X1033" s="11">
        <v>801.12</v>
      </c>
      <c r="Y1033" s="11"/>
      <c r="Z1033" s="11"/>
      <c r="AA1033" s="11"/>
      <c r="AB1033" s="11"/>
      <c r="AC1033" s="10"/>
      <c r="AD1033" s="9"/>
      <c r="AE1033" s="15"/>
    </row>
    <row r="1034" spans="1:31" x14ac:dyDescent="0.25">
      <c r="A1034" s="7">
        <v>3800008839</v>
      </c>
      <c r="B1034" t="s">
        <v>31</v>
      </c>
      <c r="C1034" t="s">
        <v>1007</v>
      </c>
      <c r="D1034" s="4">
        <v>45351</v>
      </c>
      <c r="E1034" s="4">
        <v>45380</v>
      </c>
      <c r="F1034" t="s">
        <v>1009</v>
      </c>
      <c r="H1034" t="s">
        <v>50</v>
      </c>
      <c r="I1034" s="4"/>
      <c r="L1034" s="5">
        <v>1226.44</v>
      </c>
      <c r="M1034" s="5">
        <v>0</v>
      </c>
      <c r="N1034" s="5">
        <v>1226.44</v>
      </c>
      <c r="O1034" s="5">
        <v>1022.03</v>
      </c>
      <c r="P1034" t="s">
        <v>36</v>
      </c>
      <c r="Q1034" s="5">
        <v>204.41</v>
      </c>
      <c r="R1034" s="5">
        <v>0</v>
      </c>
      <c r="S1034" s="5">
        <v>0</v>
      </c>
      <c r="T1034" s="5">
        <v>0</v>
      </c>
      <c r="U1034" s="5">
        <v>0</v>
      </c>
      <c r="V1034" s="5">
        <v>1226.44</v>
      </c>
      <c r="W1034" s="5"/>
      <c r="X1034" s="5"/>
      <c r="Y1034" s="5"/>
      <c r="Z1034" s="5"/>
      <c r="AA1034" s="5"/>
      <c r="AB1034" s="5"/>
      <c r="AC1034" s="4"/>
      <c r="AE1034" s="16"/>
    </row>
    <row r="1035" spans="1:31" x14ac:dyDescent="0.25">
      <c r="A1035" s="8">
        <v>3800009462</v>
      </c>
      <c r="B1035" s="12" t="s">
        <v>31</v>
      </c>
      <c r="C1035" s="12" t="s">
        <v>1007</v>
      </c>
      <c r="D1035" s="13">
        <v>45351</v>
      </c>
      <c r="E1035" s="13">
        <v>45380</v>
      </c>
      <c r="F1035" s="12" t="s">
        <v>1010</v>
      </c>
      <c r="G1035" s="12"/>
      <c r="H1035" s="12" t="s">
        <v>50</v>
      </c>
      <c r="I1035" s="13"/>
      <c r="J1035" s="12"/>
      <c r="K1035" s="12"/>
      <c r="L1035" s="14">
        <v>218.38</v>
      </c>
      <c r="M1035" s="14">
        <v>0</v>
      </c>
      <c r="N1035" s="14">
        <v>218.38</v>
      </c>
      <c r="O1035" s="14">
        <v>181.98</v>
      </c>
      <c r="P1035" s="12" t="s">
        <v>36</v>
      </c>
      <c r="Q1035" s="14">
        <v>36.4</v>
      </c>
      <c r="R1035" s="14">
        <v>0</v>
      </c>
      <c r="S1035" s="14">
        <v>0</v>
      </c>
      <c r="T1035" s="14">
        <v>0</v>
      </c>
      <c r="U1035" s="14">
        <v>0</v>
      </c>
      <c r="V1035" s="14">
        <v>218.38</v>
      </c>
      <c r="W1035" s="14"/>
      <c r="X1035" s="14"/>
      <c r="Y1035" s="14"/>
      <c r="Z1035" s="14"/>
      <c r="AA1035" s="14"/>
      <c r="AB1035" s="14"/>
      <c r="AC1035" s="13"/>
      <c r="AD1035" s="12"/>
      <c r="AE1035" s="17"/>
    </row>
    <row r="1036" spans="1:31" x14ac:dyDescent="0.25">
      <c r="A1036" s="22" t="s">
        <v>1007</v>
      </c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4">
        <f>SUM(L1033:L1035)</f>
        <v>2245.94</v>
      </c>
      <c r="M1036" s="24">
        <f>SUM(M1033:M1035)</f>
        <v>0</v>
      </c>
      <c r="N1036" s="24">
        <f>SUM(N1033:N1035)</f>
        <v>2245.94</v>
      </c>
      <c r="O1036" s="24">
        <f>SUM(O1033:O1035)</f>
        <v>1871.6100000000001</v>
      </c>
      <c r="P1036" s="23"/>
      <c r="Q1036" s="24">
        <f>SUM(Q1033:Q1035)</f>
        <v>374.33</v>
      </c>
      <c r="R1036" s="24">
        <f>SUM(R1033:R1035)</f>
        <v>0</v>
      </c>
      <c r="S1036" s="23"/>
      <c r="T1036" s="24">
        <f t="shared" ref="T1036:AB1036" si="216">SUM(T1033:T1035)</f>
        <v>0</v>
      </c>
      <c r="U1036" s="24">
        <f t="shared" si="216"/>
        <v>0</v>
      </c>
      <c r="V1036" s="24">
        <f t="shared" si="216"/>
        <v>1444.8200000000002</v>
      </c>
      <c r="W1036" s="24">
        <f t="shared" si="216"/>
        <v>801.12</v>
      </c>
      <c r="X1036" s="24">
        <f t="shared" si="216"/>
        <v>801.12</v>
      </c>
      <c r="Y1036" s="24">
        <f t="shared" si="216"/>
        <v>0</v>
      </c>
      <c r="Z1036" s="24">
        <f t="shared" si="216"/>
        <v>0</v>
      </c>
      <c r="AA1036" s="24">
        <f t="shared" si="216"/>
        <v>0</v>
      </c>
      <c r="AB1036" s="24">
        <f t="shared" si="216"/>
        <v>0</v>
      </c>
      <c r="AC1036" s="23"/>
      <c r="AD1036" s="23"/>
      <c r="AE1036" s="25"/>
    </row>
    <row r="1038" spans="1:31" x14ac:dyDescent="0.25">
      <c r="A1038" s="18">
        <v>3800007876</v>
      </c>
      <c r="B1038" s="19" t="s">
        <v>31</v>
      </c>
      <c r="C1038" s="19" t="s">
        <v>1011</v>
      </c>
      <c r="D1038" s="26">
        <v>45322</v>
      </c>
      <c r="E1038" s="26">
        <v>45351</v>
      </c>
      <c r="F1038" s="19" t="s">
        <v>1012</v>
      </c>
      <c r="G1038" s="19"/>
      <c r="H1038" s="19" t="s">
        <v>42</v>
      </c>
      <c r="I1038" s="26"/>
      <c r="J1038" s="19"/>
      <c r="K1038" s="19"/>
      <c r="L1038" s="20">
        <v>180</v>
      </c>
      <c r="M1038" s="20">
        <v>0</v>
      </c>
      <c r="N1038" s="20">
        <v>180</v>
      </c>
      <c r="O1038" s="20">
        <v>150</v>
      </c>
      <c r="P1038" s="19" t="s">
        <v>36</v>
      </c>
      <c r="Q1038" s="20">
        <v>30</v>
      </c>
      <c r="R1038" s="20">
        <v>0</v>
      </c>
      <c r="S1038" s="20">
        <v>0</v>
      </c>
      <c r="T1038" s="20">
        <v>0</v>
      </c>
      <c r="U1038" s="20">
        <v>0</v>
      </c>
      <c r="V1038" s="20"/>
      <c r="W1038" s="20">
        <v>180</v>
      </c>
      <c r="X1038" s="20">
        <v>180</v>
      </c>
      <c r="Y1038" s="20"/>
      <c r="Z1038" s="20"/>
      <c r="AA1038" s="20"/>
      <c r="AB1038" s="20"/>
      <c r="AC1038" s="26">
        <v>45359</v>
      </c>
      <c r="AD1038" s="19" t="s">
        <v>37</v>
      </c>
      <c r="AE1038" s="21"/>
    </row>
    <row r="1039" spans="1:31" x14ac:dyDescent="0.25">
      <c r="A1039" s="22" t="s">
        <v>1011</v>
      </c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4">
        <f>SUM(L1038:L1038)</f>
        <v>180</v>
      </c>
      <c r="M1039" s="24">
        <f>SUM(M1038:M1038)</f>
        <v>0</v>
      </c>
      <c r="N1039" s="24">
        <f>SUM(N1038:N1038)</f>
        <v>180</v>
      </c>
      <c r="O1039" s="24">
        <f>SUM(O1038:O1038)</f>
        <v>150</v>
      </c>
      <c r="P1039" s="23"/>
      <c r="Q1039" s="24">
        <f>SUM(Q1038:Q1038)</f>
        <v>30</v>
      </c>
      <c r="R1039" s="24">
        <f>SUM(R1038:R1038)</f>
        <v>0</v>
      </c>
      <c r="S1039" s="23"/>
      <c r="T1039" s="24">
        <f t="shared" ref="T1039:AB1039" si="217">SUM(T1038:T1038)</f>
        <v>0</v>
      </c>
      <c r="U1039" s="24">
        <f t="shared" si="217"/>
        <v>0</v>
      </c>
      <c r="V1039" s="24">
        <f t="shared" si="217"/>
        <v>0</v>
      </c>
      <c r="W1039" s="24">
        <f t="shared" si="217"/>
        <v>180</v>
      </c>
      <c r="X1039" s="24">
        <f t="shared" si="217"/>
        <v>180</v>
      </c>
      <c r="Y1039" s="24">
        <f t="shared" si="217"/>
        <v>0</v>
      </c>
      <c r="Z1039" s="24">
        <f t="shared" si="217"/>
        <v>0</v>
      </c>
      <c r="AA1039" s="24">
        <f t="shared" si="217"/>
        <v>0</v>
      </c>
      <c r="AB1039" s="24">
        <f t="shared" si="217"/>
        <v>0</v>
      </c>
      <c r="AC1039" s="23"/>
      <c r="AD1039" s="23"/>
      <c r="AE1039" s="25"/>
    </row>
    <row r="1041" spans="1:31" x14ac:dyDescent="0.25">
      <c r="A1041" s="6">
        <v>3800006404</v>
      </c>
      <c r="B1041" s="9" t="s">
        <v>31</v>
      </c>
      <c r="C1041" s="9" t="s">
        <v>1013</v>
      </c>
      <c r="D1041" s="10">
        <v>45291</v>
      </c>
      <c r="E1041" s="10">
        <v>45322</v>
      </c>
      <c r="F1041" s="9" t="s">
        <v>1014</v>
      </c>
      <c r="G1041" s="9"/>
      <c r="H1041" s="9" t="s">
        <v>127</v>
      </c>
      <c r="I1041" s="10"/>
      <c r="J1041" s="9"/>
      <c r="K1041" s="9"/>
      <c r="L1041" s="11">
        <v>900</v>
      </c>
      <c r="M1041" s="11">
        <v>0</v>
      </c>
      <c r="N1041" s="11">
        <v>900</v>
      </c>
      <c r="O1041" s="11">
        <v>750</v>
      </c>
      <c r="P1041" s="9" t="s">
        <v>36</v>
      </c>
      <c r="Q1041" s="11">
        <v>150</v>
      </c>
      <c r="R1041" s="11">
        <v>0</v>
      </c>
      <c r="S1041" s="11">
        <v>0</v>
      </c>
      <c r="T1041" s="11">
        <v>0</v>
      </c>
      <c r="U1041" s="11">
        <v>0</v>
      </c>
      <c r="V1041" s="11"/>
      <c r="W1041" s="11">
        <v>900</v>
      </c>
      <c r="X1041" s="11"/>
      <c r="Y1041" s="11">
        <v>900</v>
      </c>
      <c r="Z1041" s="11"/>
      <c r="AA1041" s="11"/>
      <c r="AB1041" s="11"/>
      <c r="AC1041" s="10">
        <v>45338</v>
      </c>
      <c r="AD1041" s="9" t="s">
        <v>37</v>
      </c>
      <c r="AE1041" s="15"/>
    </row>
    <row r="1042" spans="1:31" x14ac:dyDescent="0.25">
      <c r="A1042" s="7">
        <v>3800007878</v>
      </c>
      <c r="B1042" t="s">
        <v>31</v>
      </c>
      <c r="C1042" t="s">
        <v>1013</v>
      </c>
      <c r="D1042" s="4">
        <v>45322</v>
      </c>
      <c r="E1042" s="4">
        <v>45351</v>
      </c>
      <c r="F1042" t="s">
        <v>1015</v>
      </c>
      <c r="H1042" t="s">
        <v>42</v>
      </c>
      <c r="I1042" s="4"/>
      <c r="L1042" s="5">
        <v>204</v>
      </c>
      <c r="M1042" s="5">
        <v>0</v>
      </c>
      <c r="N1042" s="5">
        <v>204</v>
      </c>
      <c r="O1042" s="5">
        <v>170</v>
      </c>
      <c r="P1042" t="s">
        <v>36</v>
      </c>
      <c r="Q1042" s="5">
        <v>34</v>
      </c>
      <c r="R1042" s="5">
        <v>0</v>
      </c>
      <c r="S1042" s="5">
        <v>0</v>
      </c>
      <c r="T1042" s="5">
        <v>0</v>
      </c>
      <c r="U1042" s="5">
        <v>0</v>
      </c>
      <c r="V1042" s="5"/>
      <c r="W1042" s="5">
        <v>204</v>
      </c>
      <c r="X1042" s="5">
        <v>204</v>
      </c>
      <c r="Y1042" s="5"/>
      <c r="Z1042" s="5"/>
      <c r="AA1042" s="5"/>
      <c r="AB1042" s="5"/>
      <c r="AC1042" s="4">
        <v>45369</v>
      </c>
      <c r="AD1042" t="s">
        <v>37</v>
      </c>
      <c r="AE1042" s="16"/>
    </row>
    <row r="1043" spans="1:31" x14ac:dyDescent="0.25">
      <c r="A1043" s="8">
        <v>3800008919</v>
      </c>
      <c r="B1043" s="12" t="s">
        <v>31</v>
      </c>
      <c r="C1043" s="12" t="s">
        <v>1013</v>
      </c>
      <c r="D1043" s="13">
        <v>45351</v>
      </c>
      <c r="E1043" s="13">
        <v>45380</v>
      </c>
      <c r="F1043" s="12" t="s">
        <v>1016</v>
      </c>
      <c r="G1043" s="12"/>
      <c r="H1043" s="12" t="s">
        <v>50</v>
      </c>
      <c r="I1043" s="13"/>
      <c r="J1043" s="12"/>
      <c r="K1043" s="12"/>
      <c r="L1043" s="14">
        <v>288</v>
      </c>
      <c r="M1043" s="14">
        <v>0</v>
      </c>
      <c r="N1043" s="14">
        <v>288</v>
      </c>
      <c r="O1043" s="14">
        <v>240</v>
      </c>
      <c r="P1043" s="12" t="s">
        <v>36</v>
      </c>
      <c r="Q1043" s="14">
        <v>48</v>
      </c>
      <c r="R1043" s="14">
        <v>0</v>
      </c>
      <c r="S1043" s="14">
        <v>0</v>
      </c>
      <c r="T1043" s="14">
        <v>0</v>
      </c>
      <c r="U1043" s="14">
        <v>0</v>
      </c>
      <c r="V1043" s="14">
        <v>288</v>
      </c>
      <c r="W1043" s="14"/>
      <c r="X1043" s="14"/>
      <c r="Y1043" s="14"/>
      <c r="Z1043" s="14"/>
      <c r="AA1043" s="14"/>
      <c r="AB1043" s="14"/>
      <c r="AC1043" s="13"/>
      <c r="AD1043" s="12"/>
      <c r="AE1043" s="17"/>
    </row>
    <row r="1044" spans="1:31" x14ac:dyDescent="0.25">
      <c r="A1044" s="22" t="s">
        <v>1013</v>
      </c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4">
        <f>SUM(L1041:L1043)</f>
        <v>1392</v>
      </c>
      <c r="M1044" s="24">
        <f>SUM(M1041:M1043)</f>
        <v>0</v>
      </c>
      <c r="N1044" s="24">
        <f>SUM(N1041:N1043)</f>
        <v>1392</v>
      </c>
      <c r="O1044" s="24">
        <f>SUM(O1041:O1043)</f>
        <v>1160</v>
      </c>
      <c r="P1044" s="23"/>
      <c r="Q1044" s="24">
        <f>SUM(Q1041:Q1043)</f>
        <v>232</v>
      </c>
      <c r="R1044" s="24">
        <f>SUM(R1041:R1043)</f>
        <v>0</v>
      </c>
      <c r="S1044" s="23"/>
      <c r="T1044" s="24">
        <f t="shared" ref="T1044:AB1044" si="218">SUM(T1041:T1043)</f>
        <v>0</v>
      </c>
      <c r="U1044" s="24">
        <f t="shared" si="218"/>
        <v>0</v>
      </c>
      <c r="V1044" s="24">
        <f t="shared" si="218"/>
        <v>288</v>
      </c>
      <c r="W1044" s="24">
        <f t="shared" si="218"/>
        <v>1104</v>
      </c>
      <c r="X1044" s="24">
        <f t="shared" si="218"/>
        <v>204</v>
      </c>
      <c r="Y1044" s="24">
        <f t="shared" si="218"/>
        <v>900</v>
      </c>
      <c r="Z1044" s="24">
        <f t="shared" si="218"/>
        <v>0</v>
      </c>
      <c r="AA1044" s="24">
        <f t="shared" si="218"/>
        <v>0</v>
      </c>
      <c r="AB1044" s="24">
        <f t="shared" si="218"/>
        <v>0</v>
      </c>
      <c r="AC1044" s="23"/>
      <c r="AD1044" s="23"/>
      <c r="AE1044" s="25"/>
    </row>
    <row r="1046" spans="1:31" x14ac:dyDescent="0.25">
      <c r="A1046" s="6">
        <v>3800006988</v>
      </c>
      <c r="B1046" s="9" t="s">
        <v>31</v>
      </c>
      <c r="C1046" s="9" t="s">
        <v>1017</v>
      </c>
      <c r="D1046" s="10">
        <v>45306</v>
      </c>
      <c r="E1046" s="10">
        <v>45337</v>
      </c>
      <c r="F1046" s="9" t="s">
        <v>1018</v>
      </c>
      <c r="G1046" s="9"/>
      <c r="H1046" s="9" t="s">
        <v>34</v>
      </c>
      <c r="I1046" s="10">
        <v>45362</v>
      </c>
      <c r="J1046" s="9" t="s">
        <v>180</v>
      </c>
      <c r="K1046" s="9"/>
      <c r="L1046" s="11">
        <v>155.82</v>
      </c>
      <c r="M1046" s="11">
        <v>0</v>
      </c>
      <c r="N1046" s="11">
        <v>155.82</v>
      </c>
      <c r="O1046" s="11">
        <v>129.85</v>
      </c>
      <c r="P1046" s="9" t="s">
        <v>36</v>
      </c>
      <c r="Q1046" s="11">
        <v>25.97</v>
      </c>
      <c r="R1046" s="11">
        <v>0</v>
      </c>
      <c r="S1046" s="11">
        <v>0</v>
      </c>
      <c r="T1046" s="11">
        <v>0</v>
      </c>
      <c r="U1046" s="11">
        <v>0</v>
      </c>
      <c r="V1046" s="11"/>
      <c r="W1046" s="11">
        <v>155.82</v>
      </c>
      <c r="X1046" s="11"/>
      <c r="Y1046" s="11">
        <v>155.82</v>
      </c>
      <c r="Z1046" s="11"/>
      <c r="AA1046" s="11"/>
      <c r="AB1046" s="11"/>
      <c r="AC1046" s="10">
        <v>45338</v>
      </c>
      <c r="AD1046" s="9" t="s">
        <v>37</v>
      </c>
      <c r="AE1046" s="15"/>
    </row>
    <row r="1047" spans="1:31" x14ac:dyDescent="0.25">
      <c r="A1047" s="7">
        <v>3800007879</v>
      </c>
      <c r="B1047" t="s">
        <v>31</v>
      </c>
      <c r="C1047" t="s">
        <v>1017</v>
      </c>
      <c r="D1047" s="4">
        <v>45322</v>
      </c>
      <c r="E1047" s="4">
        <v>45351</v>
      </c>
      <c r="F1047" t="s">
        <v>1019</v>
      </c>
      <c r="H1047" t="s">
        <v>42</v>
      </c>
      <c r="I1047" s="4">
        <v>45369</v>
      </c>
      <c r="J1047" t="s">
        <v>195</v>
      </c>
      <c r="L1047" s="5">
        <v>913.09</v>
      </c>
      <c r="M1047" s="5">
        <v>0</v>
      </c>
      <c r="N1047" s="5">
        <v>913.09</v>
      </c>
      <c r="O1047" s="5">
        <v>760.91</v>
      </c>
      <c r="P1047" t="s">
        <v>36</v>
      </c>
      <c r="Q1047" s="5">
        <v>152.18</v>
      </c>
      <c r="R1047" s="5">
        <v>0</v>
      </c>
      <c r="S1047" s="5">
        <v>0</v>
      </c>
      <c r="T1047" s="5">
        <v>0</v>
      </c>
      <c r="U1047" s="5">
        <v>0</v>
      </c>
      <c r="V1047" s="5"/>
      <c r="W1047" s="5">
        <v>913.09</v>
      </c>
      <c r="X1047" s="5">
        <v>913.09</v>
      </c>
      <c r="Y1047" s="5"/>
      <c r="Z1047" s="5"/>
      <c r="AA1047" s="5"/>
      <c r="AB1047" s="5"/>
      <c r="AC1047" s="4"/>
      <c r="AE1047" s="16"/>
    </row>
    <row r="1048" spans="1:31" x14ac:dyDescent="0.25">
      <c r="A1048" s="7">
        <v>3800008086</v>
      </c>
      <c r="B1048" t="s">
        <v>31</v>
      </c>
      <c r="C1048" t="s">
        <v>1017</v>
      </c>
      <c r="D1048" s="4">
        <v>45322</v>
      </c>
      <c r="E1048" s="4">
        <v>45351</v>
      </c>
      <c r="F1048" t="s">
        <v>1020</v>
      </c>
      <c r="H1048" t="s">
        <v>42</v>
      </c>
      <c r="I1048" s="4">
        <v>45369</v>
      </c>
      <c r="J1048" t="s">
        <v>72</v>
      </c>
      <c r="L1048" s="5">
        <v>117.07</v>
      </c>
      <c r="M1048" s="5">
        <v>0</v>
      </c>
      <c r="N1048" s="5">
        <v>117.07</v>
      </c>
      <c r="O1048" s="5">
        <v>117.07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/>
      <c r="W1048" s="5">
        <v>117.07</v>
      </c>
      <c r="X1048" s="5">
        <v>117.07</v>
      </c>
      <c r="Y1048" s="5"/>
      <c r="Z1048" s="5"/>
      <c r="AA1048" s="5"/>
      <c r="AB1048" s="5"/>
      <c r="AC1048" s="4">
        <v>45351</v>
      </c>
      <c r="AD1048" t="s">
        <v>37</v>
      </c>
      <c r="AE1048" s="16"/>
    </row>
    <row r="1049" spans="1:31" x14ac:dyDescent="0.25">
      <c r="A1049" s="7">
        <v>3800008082</v>
      </c>
      <c r="B1049" t="s">
        <v>31</v>
      </c>
      <c r="C1049" t="s">
        <v>1017</v>
      </c>
      <c r="D1049" s="4">
        <v>45330</v>
      </c>
      <c r="E1049" s="4">
        <v>45359</v>
      </c>
      <c r="F1049" t="s">
        <v>1021</v>
      </c>
      <c r="H1049" t="s">
        <v>1022</v>
      </c>
      <c r="I1049" s="4">
        <v>45369</v>
      </c>
      <c r="J1049" t="s">
        <v>74</v>
      </c>
      <c r="L1049" s="5">
        <v>-140.47999999999999</v>
      </c>
      <c r="M1049" s="5">
        <v>0</v>
      </c>
      <c r="N1049" s="5">
        <v>-140.47999999999999</v>
      </c>
      <c r="O1049" s="5">
        <v>-117.07</v>
      </c>
      <c r="P1049" t="s">
        <v>36</v>
      </c>
      <c r="Q1049" s="5">
        <v>-23.41</v>
      </c>
      <c r="R1049" s="5">
        <v>0</v>
      </c>
      <c r="S1049" s="5">
        <v>0</v>
      </c>
      <c r="T1049" s="5">
        <v>0</v>
      </c>
      <c r="U1049" s="5">
        <v>0</v>
      </c>
      <c r="V1049" s="5"/>
      <c r="W1049" s="5">
        <v>-140.47999999999999</v>
      </c>
      <c r="X1049" s="5">
        <v>-140.47999999999999</v>
      </c>
      <c r="Y1049" s="5"/>
      <c r="Z1049" s="5"/>
      <c r="AA1049" s="5"/>
      <c r="AB1049" s="5"/>
      <c r="AC1049" s="4"/>
      <c r="AE1049" s="16"/>
    </row>
    <row r="1050" spans="1:31" x14ac:dyDescent="0.25">
      <c r="A1050" s="7">
        <v>3800008487</v>
      </c>
      <c r="B1050" t="s">
        <v>31</v>
      </c>
      <c r="C1050" t="s">
        <v>1017</v>
      </c>
      <c r="D1050" s="4">
        <v>45337</v>
      </c>
      <c r="E1050" s="4">
        <v>45366</v>
      </c>
      <c r="F1050" t="s">
        <v>1023</v>
      </c>
      <c r="H1050" t="s">
        <v>45</v>
      </c>
      <c r="I1050" s="4"/>
      <c r="L1050" s="5">
        <v>280.58</v>
      </c>
      <c r="M1050" s="5">
        <v>0</v>
      </c>
      <c r="N1050" s="5">
        <v>280.58</v>
      </c>
      <c r="O1050" s="5">
        <v>233.82</v>
      </c>
      <c r="P1050" t="s">
        <v>36</v>
      </c>
      <c r="Q1050" s="5">
        <v>46.76</v>
      </c>
      <c r="R1050" s="5">
        <v>0</v>
      </c>
      <c r="S1050" s="5">
        <v>0</v>
      </c>
      <c r="T1050" s="5">
        <v>0</v>
      </c>
      <c r="U1050" s="5">
        <v>0</v>
      </c>
      <c r="V1050" s="5"/>
      <c r="W1050" s="5">
        <v>280.58</v>
      </c>
      <c r="X1050" s="5">
        <v>280.58</v>
      </c>
      <c r="Y1050" s="5"/>
      <c r="Z1050" s="5"/>
      <c r="AA1050" s="5"/>
      <c r="AB1050" s="5"/>
      <c r="AC1050" s="4">
        <v>45369</v>
      </c>
      <c r="AD1050" t="s">
        <v>37</v>
      </c>
      <c r="AE1050" s="16"/>
    </row>
    <row r="1051" spans="1:31" x14ac:dyDescent="0.25">
      <c r="A1051" s="8">
        <v>3800008920</v>
      </c>
      <c r="B1051" s="12" t="s">
        <v>31</v>
      </c>
      <c r="C1051" s="12" t="s">
        <v>1017</v>
      </c>
      <c r="D1051" s="13">
        <v>45351</v>
      </c>
      <c r="E1051" s="13">
        <v>45380</v>
      </c>
      <c r="F1051" s="12" t="s">
        <v>1024</v>
      </c>
      <c r="G1051" s="12"/>
      <c r="H1051" s="12" t="s">
        <v>50</v>
      </c>
      <c r="I1051" s="13"/>
      <c r="J1051" s="12"/>
      <c r="K1051" s="12"/>
      <c r="L1051" s="14">
        <v>308.64</v>
      </c>
      <c r="M1051" s="14">
        <v>0</v>
      </c>
      <c r="N1051" s="14">
        <v>308.64</v>
      </c>
      <c r="O1051" s="14">
        <v>257.2</v>
      </c>
      <c r="P1051" s="12" t="s">
        <v>36</v>
      </c>
      <c r="Q1051" s="14">
        <v>51.44</v>
      </c>
      <c r="R1051" s="14">
        <v>0</v>
      </c>
      <c r="S1051" s="14">
        <v>0</v>
      </c>
      <c r="T1051" s="14">
        <v>0</v>
      </c>
      <c r="U1051" s="14">
        <v>0</v>
      </c>
      <c r="V1051" s="14">
        <v>308.64</v>
      </c>
      <c r="W1051" s="14"/>
      <c r="X1051" s="14"/>
      <c r="Y1051" s="14"/>
      <c r="Z1051" s="14"/>
      <c r="AA1051" s="14"/>
      <c r="AB1051" s="14"/>
      <c r="AC1051" s="13"/>
      <c r="AD1051" s="12"/>
      <c r="AE1051" s="17"/>
    </row>
    <row r="1052" spans="1:31" x14ac:dyDescent="0.25">
      <c r="A1052" s="22" t="s">
        <v>1017</v>
      </c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4">
        <f>SUM(L1046:L1051)</f>
        <v>1634.7199999999998</v>
      </c>
      <c r="M1052" s="24">
        <f>SUM(M1046:M1051)</f>
        <v>0</v>
      </c>
      <c r="N1052" s="24">
        <f>SUM(N1046:N1051)</f>
        <v>1634.7199999999998</v>
      </c>
      <c r="O1052" s="24">
        <f>SUM(O1046:O1051)</f>
        <v>1381.78</v>
      </c>
      <c r="P1052" s="23"/>
      <c r="Q1052" s="24">
        <f>SUM(Q1046:Q1051)</f>
        <v>252.94</v>
      </c>
      <c r="R1052" s="24">
        <f>SUM(R1046:R1051)</f>
        <v>0</v>
      </c>
      <c r="S1052" s="23"/>
      <c r="T1052" s="24">
        <f t="shared" ref="T1052:AB1052" si="219">SUM(T1046:T1051)</f>
        <v>0</v>
      </c>
      <c r="U1052" s="24">
        <f t="shared" si="219"/>
        <v>0</v>
      </c>
      <c r="V1052" s="24">
        <f t="shared" si="219"/>
        <v>308.64</v>
      </c>
      <c r="W1052" s="24">
        <f t="shared" si="219"/>
        <v>1326.08</v>
      </c>
      <c r="X1052" s="24">
        <f t="shared" si="219"/>
        <v>1170.26</v>
      </c>
      <c r="Y1052" s="24">
        <f t="shared" si="219"/>
        <v>155.82</v>
      </c>
      <c r="Z1052" s="24">
        <f t="shared" si="219"/>
        <v>0</v>
      </c>
      <c r="AA1052" s="24">
        <f t="shared" si="219"/>
        <v>0</v>
      </c>
      <c r="AB1052" s="24">
        <f t="shared" si="219"/>
        <v>0</v>
      </c>
      <c r="AC1052" s="23"/>
      <c r="AD1052" s="23"/>
      <c r="AE1052" s="25"/>
    </row>
    <row r="1054" spans="1:31" x14ac:dyDescent="0.25">
      <c r="A1054" s="18">
        <v>3800006469</v>
      </c>
      <c r="B1054" s="19" t="s">
        <v>31</v>
      </c>
      <c r="C1054" s="19" t="s">
        <v>1025</v>
      </c>
      <c r="D1054" s="26">
        <v>45291</v>
      </c>
      <c r="E1054" s="26">
        <v>45322</v>
      </c>
      <c r="F1054" s="19" t="s">
        <v>1026</v>
      </c>
      <c r="G1054" s="19"/>
      <c r="H1054" s="19" t="s">
        <v>127</v>
      </c>
      <c r="I1054" s="26">
        <v>45355</v>
      </c>
      <c r="J1054" s="19" t="s">
        <v>40</v>
      </c>
      <c r="K1054" s="19"/>
      <c r="L1054" s="20">
        <v>192</v>
      </c>
      <c r="M1054" s="20">
        <v>0</v>
      </c>
      <c r="N1054" s="20">
        <v>192</v>
      </c>
      <c r="O1054" s="20">
        <v>160</v>
      </c>
      <c r="P1054" s="19" t="s">
        <v>36</v>
      </c>
      <c r="Q1054" s="20">
        <v>32</v>
      </c>
      <c r="R1054" s="20">
        <v>0</v>
      </c>
      <c r="S1054" s="20">
        <v>0</v>
      </c>
      <c r="T1054" s="20">
        <v>0</v>
      </c>
      <c r="U1054" s="20">
        <v>0</v>
      </c>
      <c r="V1054" s="20"/>
      <c r="W1054" s="20">
        <v>192</v>
      </c>
      <c r="X1054" s="20"/>
      <c r="Y1054" s="20">
        <v>192</v>
      </c>
      <c r="Z1054" s="20"/>
      <c r="AA1054" s="20"/>
      <c r="AB1054" s="20"/>
      <c r="AC1054" s="26">
        <v>45329</v>
      </c>
      <c r="AD1054" s="19" t="s">
        <v>37</v>
      </c>
      <c r="AE1054" s="21"/>
    </row>
    <row r="1055" spans="1:31" x14ac:dyDescent="0.25">
      <c r="A1055" s="22" t="s">
        <v>1025</v>
      </c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4">
        <f>SUM(L1054:L1054)</f>
        <v>192</v>
      </c>
      <c r="M1055" s="24">
        <f>SUM(M1054:M1054)</f>
        <v>0</v>
      </c>
      <c r="N1055" s="24">
        <f>SUM(N1054:N1054)</f>
        <v>192</v>
      </c>
      <c r="O1055" s="24">
        <f>SUM(O1054:O1054)</f>
        <v>160</v>
      </c>
      <c r="P1055" s="23"/>
      <c r="Q1055" s="24">
        <f>SUM(Q1054:Q1054)</f>
        <v>32</v>
      </c>
      <c r="R1055" s="24">
        <f>SUM(R1054:R1054)</f>
        <v>0</v>
      </c>
      <c r="S1055" s="23"/>
      <c r="T1055" s="24">
        <f t="shared" ref="T1055:AB1055" si="220">SUM(T1054:T1054)</f>
        <v>0</v>
      </c>
      <c r="U1055" s="24">
        <f t="shared" si="220"/>
        <v>0</v>
      </c>
      <c r="V1055" s="24">
        <f t="shared" si="220"/>
        <v>0</v>
      </c>
      <c r="W1055" s="24">
        <f t="shared" si="220"/>
        <v>192</v>
      </c>
      <c r="X1055" s="24">
        <f t="shared" si="220"/>
        <v>0</v>
      </c>
      <c r="Y1055" s="24">
        <f t="shared" si="220"/>
        <v>192</v>
      </c>
      <c r="Z1055" s="24">
        <f t="shared" si="220"/>
        <v>0</v>
      </c>
      <c r="AA1055" s="24">
        <f t="shared" si="220"/>
        <v>0</v>
      </c>
      <c r="AB1055" s="24">
        <f t="shared" si="220"/>
        <v>0</v>
      </c>
      <c r="AC1055" s="23"/>
      <c r="AD1055" s="23"/>
      <c r="AE1055" s="25"/>
    </row>
    <row r="1057" spans="1:31" x14ac:dyDescent="0.25">
      <c r="A1057" s="18">
        <v>3800006405</v>
      </c>
      <c r="B1057" s="19" t="s">
        <v>31</v>
      </c>
      <c r="C1057" s="19" t="s">
        <v>1027</v>
      </c>
      <c r="D1057" s="26">
        <v>45291</v>
      </c>
      <c r="E1057" s="26">
        <v>45322</v>
      </c>
      <c r="F1057" s="19" t="s">
        <v>1028</v>
      </c>
      <c r="G1057" s="19"/>
      <c r="H1057" s="19" t="s">
        <v>127</v>
      </c>
      <c r="I1057" s="26">
        <v>45376</v>
      </c>
      <c r="J1057" s="19" t="s">
        <v>40</v>
      </c>
      <c r="K1057" s="19"/>
      <c r="L1057" s="20">
        <v>180</v>
      </c>
      <c r="M1057" s="20">
        <v>0</v>
      </c>
      <c r="N1057" s="20">
        <v>180</v>
      </c>
      <c r="O1057" s="20">
        <v>150</v>
      </c>
      <c r="P1057" s="19" t="s">
        <v>36</v>
      </c>
      <c r="Q1057" s="20">
        <v>30</v>
      </c>
      <c r="R1057" s="20">
        <v>0</v>
      </c>
      <c r="S1057" s="20">
        <v>0</v>
      </c>
      <c r="T1057" s="20">
        <v>0</v>
      </c>
      <c r="U1057" s="20">
        <v>0</v>
      </c>
      <c r="V1057" s="20"/>
      <c r="W1057" s="20">
        <v>180</v>
      </c>
      <c r="X1057" s="20"/>
      <c r="Y1057" s="20">
        <v>180</v>
      </c>
      <c r="Z1057" s="20"/>
      <c r="AA1057" s="20"/>
      <c r="AB1057" s="20"/>
      <c r="AC1057" s="26">
        <v>45329</v>
      </c>
      <c r="AD1057" s="19" t="s">
        <v>37</v>
      </c>
      <c r="AE1057" s="21"/>
    </row>
    <row r="1058" spans="1:31" x14ac:dyDescent="0.25">
      <c r="A1058" s="22" t="s">
        <v>1027</v>
      </c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4">
        <f>SUM(L1057:L1057)</f>
        <v>180</v>
      </c>
      <c r="M1058" s="24">
        <f>SUM(M1057:M1057)</f>
        <v>0</v>
      </c>
      <c r="N1058" s="24">
        <f>SUM(N1057:N1057)</f>
        <v>180</v>
      </c>
      <c r="O1058" s="24">
        <f>SUM(O1057:O1057)</f>
        <v>150</v>
      </c>
      <c r="P1058" s="23"/>
      <c r="Q1058" s="24">
        <f>SUM(Q1057:Q1057)</f>
        <v>30</v>
      </c>
      <c r="R1058" s="24">
        <f>SUM(R1057:R1057)</f>
        <v>0</v>
      </c>
      <c r="S1058" s="23"/>
      <c r="T1058" s="24">
        <f t="shared" ref="T1058:AB1058" si="221">SUM(T1057:T1057)</f>
        <v>0</v>
      </c>
      <c r="U1058" s="24">
        <f t="shared" si="221"/>
        <v>0</v>
      </c>
      <c r="V1058" s="24">
        <f t="shared" si="221"/>
        <v>0</v>
      </c>
      <c r="W1058" s="24">
        <f t="shared" si="221"/>
        <v>180</v>
      </c>
      <c r="X1058" s="24">
        <f t="shared" si="221"/>
        <v>0</v>
      </c>
      <c r="Y1058" s="24">
        <f t="shared" si="221"/>
        <v>180</v>
      </c>
      <c r="Z1058" s="24">
        <f t="shared" si="221"/>
        <v>0</v>
      </c>
      <c r="AA1058" s="24">
        <f t="shared" si="221"/>
        <v>0</v>
      </c>
      <c r="AB1058" s="24">
        <f t="shared" si="221"/>
        <v>0</v>
      </c>
      <c r="AC1058" s="23"/>
      <c r="AD1058" s="23"/>
      <c r="AE1058" s="25"/>
    </row>
    <row r="1060" spans="1:31" x14ac:dyDescent="0.25">
      <c r="A1060" s="6">
        <v>3800006022</v>
      </c>
      <c r="B1060" s="9" t="s">
        <v>91</v>
      </c>
      <c r="C1060" s="9" t="s">
        <v>1029</v>
      </c>
      <c r="D1060" s="10">
        <v>45170</v>
      </c>
      <c r="E1060" s="10">
        <v>45013</v>
      </c>
      <c r="F1060" s="9" t="s">
        <v>1030</v>
      </c>
      <c r="G1060" s="9"/>
      <c r="H1060" s="9" t="s">
        <v>514</v>
      </c>
      <c r="I1060" s="10"/>
      <c r="J1060" s="9"/>
      <c r="K1060" s="9"/>
      <c r="L1060" s="11">
        <v>218.4</v>
      </c>
      <c r="M1060" s="11">
        <v>0</v>
      </c>
      <c r="N1060" s="11">
        <v>218.4</v>
      </c>
      <c r="O1060" s="11">
        <v>182</v>
      </c>
      <c r="P1060" s="9"/>
      <c r="Q1060" s="11">
        <v>36.4</v>
      </c>
      <c r="R1060" s="11">
        <v>0</v>
      </c>
      <c r="S1060" s="11">
        <v>0</v>
      </c>
      <c r="T1060" s="11">
        <v>0</v>
      </c>
      <c r="U1060" s="11">
        <v>0</v>
      </c>
      <c r="V1060" s="11"/>
      <c r="W1060" s="11">
        <v>218.4</v>
      </c>
      <c r="X1060" s="11"/>
      <c r="Y1060" s="11"/>
      <c r="Z1060" s="11"/>
      <c r="AA1060" s="11"/>
      <c r="AB1060" s="11">
        <v>218.4</v>
      </c>
      <c r="AC1060" s="10">
        <v>45034</v>
      </c>
      <c r="AD1060" s="9" t="s">
        <v>37</v>
      </c>
      <c r="AE1060" s="15"/>
    </row>
    <row r="1061" spans="1:31" x14ac:dyDescent="0.25">
      <c r="A1061" s="8">
        <v>3800006022</v>
      </c>
      <c r="B1061" s="12" t="s">
        <v>91</v>
      </c>
      <c r="C1061" s="12" t="s">
        <v>1029</v>
      </c>
      <c r="D1061" s="13">
        <v>45170</v>
      </c>
      <c r="E1061" s="13">
        <v>44985</v>
      </c>
      <c r="F1061" s="12" t="s">
        <v>1031</v>
      </c>
      <c r="G1061" s="12"/>
      <c r="H1061" s="12" t="s">
        <v>1032</v>
      </c>
      <c r="I1061" s="13"/>
      <c r="J1061" s="12"/>
      <c r="K1061" s="12"/>
      <c r="L1061" s="14">
        <v>168</v>
      </c>
      <c r="M1061" s="14">
        <v>0</v>
      </c>
      <c r="N1061" s="14">
        <v>168</v>
      </c>
      <c r="O1061" s="14">
        <v>140</v>
      </c>
      <c r="P1061" s="12"/>
      <c r="Q1061" s="14">
        <v>28</v>
      </c>
      <c r="R1061" s="14">
        <v>0</v>
      </c>
      <c r="S1061" s="14">
        <v>0</v>
      </c>
      <c r="T1061" s="14">
        <v>0</v>
      </c>
      <c r="U1061" s="14">
        <v>0</v>
      </c>
      <c r="V1061" s="14"/>
      <c r="W1061" s="14">
        <v>168</v>
      </c>
      <c r="X1061" s="14"/>
      <c r="Y1061" s="14"/>
      <c r="Z1061" s="14"/>
      <c r="AA1061" s="14"/>
      <c r="AB1061" s="14">
        <v>168</v>
      </c>
      <c r="AC1061" s="13">
        <v>45057</v>
      </c>
      <c r="AD1061" s="12" t="s">
        <v>1033</v>
      </c>
      <c r="AE1061" s="17" t="s">
        <v>1034</v>
      </c>
    </row>
    <row r="1062" spans="1:31" x14ac:dyDescent="0.25">
      <c r="A1062" s="22" t="s">
        <v>1029</v>
      </c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4">
        <f>SUM(L1060:L1061)</f>
        <v>386.4</v>
      </c>
      <c r="M1062" s="24">
        <f>SUM(M1060:M1061)</f>
        <v>0</v>
      </c>
      <c r="N1062" s="24">
        <f>SUM(N1060:N1061)</f>
        <v>386.4</v>
      </c>
      <c r="O1062" s="24">
        <f>SUM(O1060:O1061)</f>
        <v>322</v>
      </c>
      <c r="P1062" s="23"/>
      <c r="Q1062" s="24">
        <f>SUM(Q1060:Q1061)</f>
        <v>64.400000000000006</v>
      </c>
      <c r="R1062" s="24">
        <f>SUM(R1060:R1061)</f>
        <v>0</v>
      </c>
      <c r="S1062" s="23"/>
      <c r="T1062" s="24">
        <f t="shared" ref="T1062:AB1062" si="222">SUM(T1060:T1061)</f>
        <v>0</v>
      </c>
      <c r="U1062" s="24">
        <f t="shared" si="222"/>
        <v>0</v>
      </c>
      <c r="V1062" s="24">
        <f t="shared" si="222"/>
        <v>0</v>
      </c>
      <c r="W1062" s="24">
        <f t="shared" si="222"/>
        <v>386.4</v>
      </c>
      <c r="X1062" s="24">
        <f t="shared" si="222"/>
        <v>0</v>
      </c>
      <c r="Y1062" s="24">
        <f t="shared" si="222"/>
        <v>0</v>
      </c>
      <c r="Z1062" s="24">
        <f t="shared" si="222"/>
        <v>0</v>
      </c>
      <c r="AA1062" s="24">
        <f t="shared" si="222"/>
        <v>0</v>
      </c>
      <c r="AB1062" s="24">
        <f t="shared" si="222"/>
        <v>386.4</v>
      </c>
      <c r="AC1062" s="23"/>
      <c r="AD1062" s="23"/>
      <c r="AE1062" s="25"/>
    </row>
    <row r="1064" spans="1:31" x14ac:dyDescent="0.25">
      <c r="A1064" s="18">
        <v>3800008921</v>
      </c>
      <c r="B1064" s="19" t="s">
        <v>31</v>
      </c>
      <c r="C1064" s="19" t="s">
        <v>1035</v>
      </c>
      <c r="D1064" s="26">
        <v>45351</v>
      </c>
      <c r="E1064" s="26">
        <v>45380</v>
      </c>
      <c r="F1064" s="19" t="s">
        <v>1036</v>
      </c>
      <c r="G1064" s="19"/>
      <c r="H1064" s="19" t="s">
        <v>50</v>
      </c>
      <c r="I1064" s="26"/>
      <c r="J1064" s="19"/>
      <c r="K1064" s="19"/>
      <c r="L1064" s="20">
        <v>219.6</v>
      </c>
      <c r="M1064" s="20">
        <v>0</v>
      </c>
      <c r="N1064" s="20">
        <v>219.6</v>
      </c>
      <c r="O1064" s="20">
        <v>183</v>
      </c>
      <c r="P1064" s="19" t="s">
        <v>36</v>
      </c>
      <c r="Q1064" s="20">
        <v>36.6</v>
      </c>
      <c r="R1064" s="20">
        <v>0</v>
      </c>
      <c r="S1064" s="20">
        <v>0</v>
      </c>
      <c r="T1064" s="20">
        <v>0</v>
      </c>
      <c r="U1064" s="20">
        <v>0</v>
      </c>
      <c r="V1064" s="20">
        <v>219.6</v>
      </c>
      <c r="W1064" s="20"/>
      <c r="X1064" s="20"/>
      <c r="Y1064" s="20"/>
      <c r="Z1064" s="20"/>
      <c r="AA1064" s="20"/>
      <c r="AB1064" s="20"/>
      <c r="AC1064" s="26"/>
      <c r="AD1064" s="19"/>
      <c r="AE1064" s="21"/>
    </row>
    <row r="1065" spans="1:31" x14ac:dyDescent="0.25">
      <c r="A1065" s="22" t="s">
        <v>1035</v>
      </c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4">
        <f>SUM(L1064:L1064)</f>
        <v>219.6</v>
      </c>
      <c r="M1065" s="24">
        <f>SUM(M1064:M1064)</f>
        <v>0</v>
      </c>
      <c r="N1065" s="24">
        <f>SUM(N1064:N1064)</f>
        <v>219.6</v>
      </c>
      <c r="O1065" s="24">
        <f>SUM(O1064:O1064)</f>
        <v>183</v>
      </c>
      <c r="P1065" s="23"/>
      <c r="Q1065" s="24">
        <f>SUM(Q1064:Q1064)</f>
        <v>36.6</v>
      </c>
      <c r="R1065" s="24">
        <f>SUM(R1064:R1064)</f>
        <v>0</v>
      </c>
      <c r="S1065" s="23"/>
      <c r="T1065" s="24">
        <f t="shared" ref="T1065:AB1065" si="223">SUM(T1064:T1064)</f>
        <v>0</v>
      </c>
      <c r="U1065" s="24">
        <f t="shared" si="223"/>
        <v>0</v>
      </c>
      <c r="V1065" s="24">
        <f t="shared" si="223"/>
        <v>219.6</v>
      </c>
      <c r="W1065" s="24">
        <f t="shared" si="223"/>
        <v>0</v>
      </c>
      <c r="X1065" s="24">
        <f t="shared" si="223"/>
        <v>0</v>
      </c>
      <c r="Y1065" s="24">
        <f t="shared" si="223"/>
        <v>0</v>
      </c>
      <c r="Z1065" s="24">
        <f t="shared" si="223"/>
        <v>0</v>
      </c>
      <c r="AA1065" s="24">
        <f t="shared" si="223"/>
        <v>0</v>
      </c>
      <c r="AB1065" s="24">
        <f t="shared" si="223"/>
        <v>0</v>
      </c>
      <c r="AC1065" s="23"/>
      <c r="AD1065" s="23"/>
      <c r="AE1065" s="25"/>
    </row>
    <row r="1067" spans="1:31" x14ac:dyDescent="0.25">
      <c r="A1067" s="6">
        <v>3800007951</v>
      </c>
      <c r="B1067" s="9" t="s">
        <v>31</v>
      </c>
      <c r="C1067" s="9" t="s">
        <v>1037</v>
      </c>
      <c r="D1067" s="10">
        <v>45322</v>
      </c>
      <c r="E1067" s="10">
        <v>45351</v>
      </c>
      <c r="F1067" s="9" t="s">
        <v>1038</v>
      </c>
      <c r="G1067" s="9"/>
      <c r="H1067" s="9" t="s">
        <v>42</v>
      </c>
      <c r="I1067" s="10">
        <v>45362</v>
      </c>
      <c r="J1067" s="9" t="s">
        <v>55</v>
      </c>
      <c r="K1067" s="9"/>
      <c r="L1067" s="11">
        <v>3839.07</v>
      </c>
      <c r="M1067" s="11">
        <v>0</v>
      </c>
      <c r="N1067" s="11">
        <v>3839.07</v>
      </c>
      <c r="O1067" s="11">
        <v>3199.22</v>
      </c>
      <c r="P1067" s="9" t="s">
        <v>36</v>
      </c>
      <c r="Q1067" s="11">
        <v>639.85</v>
      </c>
      <c r="R1067" s="11">
        <v>0</v>
      </c>
      <c r="S1067" s="11">
        <v>0</v>
      </c>
      <c r="T1067" s="11">
        <v>0</v>
      </c>
      <c r="U1067" s="11">
        <v>0</v>
      </c>
      <c r="V1067" s="11"/>
      <c r="W1067" s="11">
        <v>3839.07</v>
      </c>
      <c r="X1067" s="11">
        <v>3839.07</v>
      </c>
      <c r="Y1067" s="11"/>
      <c r="Z1067" s="11"/>
      <c r="AA1067" s="11"/>
      <c r="AB1067" s="11"/>
      <c r="AC1067" s="10">
        <v>45351</v>
      </c>
      <c r="AD1067" s="9" t="s">
        <v>37</v>
      </c>
      <c r="AE1067" s="15"/>
    </row>
    <row r="1068" spans="1:31" x14ac:dyDescent="0.25">
      <c r="A1068" s="8">
        <v>3800009406</v>
      </c>
      <c r="B1068" s="12" t="s">
        <v>31</v>
      </c>
      <c r="C1068" s="12" t="s">
        <v>1037</v>
      </c>
      <c r="D1068" s="13">
        <v>45351</v>
      </c>
      <c r="E1068" s="13">
        <v>45380</v>
      </c>
      <c r="F1068" s="12" t="s">
        <v>1039</v>
      </c>
      <c r="G1068" s="12"/>
      <c r="H1068" s="12" t="s">
        <v>50</v>
      </c>
      <c r="I1068" s="13"/>
      <c r="J1068" s="12"/>
      <c r="K1068" s="12"/>
      <c r="L1068" s="14">
        <v>4970.8500000000004</v>
      </c>
      <c r="M1068" s="14">
        <v>0</v>
      </c>
      <c r="N1068" s="14">
        <v>4970.8500000000004</v>
      </c>
      <c r="O1068" s="14">
        <v>4142.37</v>
      </c>
      <c r="P1068" s="12" t="s">
        <v>36</v>
      </c>
      <c r="Q1068" s="14">
        <v>828.48</v>
      </c>
      <c r="R1068" s="14">
        <v>0</v>
      </c>
      <c r="S1068" s="14">
        <v>0</v>
      </c>
      <c r="T1068" s="14">
        <v>0</v>
      </c>
      <c r="U1068" s="14">
        <v>0</v>
      </c>
      <c r="V1068" s="14">
        <v>4970.8500000000004</v>
      </c>
      <c r="W1068" s="14"/>
      <c r="X1068" s="14"/>
      <c r="Y1068" s="14"/>
      <c r="Z1068" s="14"/>
      <c r="AA1068" s="14"/>
      <c r="AB1068" s="14"/>
      <c r="AC1068" s="13"/>
      <c r="AD1068" s="12"/>
      <c r="AE1068" s="17"/>
    </row>
    <row r="1069" spans="1:31" x14ac:dyDescent="0.25">
      <c r="A1069" s="22" t="s">
        <v>1037</v>
      </c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4">
        <f>SUM(L1067:L1068)</f>
        <v>8809.92</v>
      </c>
      <c r="M1069" s="24">
        <f>SUM(M1067:M1068)</f>
        <v>0</v>
      </c>
      <c r="N1069" s="24">
        <f>SUM(N1067:N1068)</f>
        <v>8809.92</v>
      </c>
      <c r="O1069" s="24">
        <f>SUM(O1067:O1068)</f>
        <v>7341.59</v>
      </c>
      <c r="P1069" s="23"/>
      <c r="Q1069" s="24">
        <f>SUM(Q1067:Q1068)</f>
        <v>1468.33</v>
      </c>
      <c r="R1069" s="24">
        <f>SUM(R1067:R1068)</f>
        <v>0</v>
      </c>
      <c r="S1069" s="23"/>
      <c r="T1069" s="24">
        <f t="shared" ref="T1069:AB1069" si="224">SUM(T1067:T1068)</f>
        <v>0</v>
      </c>
      <c r="U1069" s="24">
        <f t="shared" si="224"/>
        <v>0</v>
      </c>
      <c r="V1069" s="24">
        <f t="shared" si="224"/>
        <v>4970.8500000000004</v>
      </c>
      <c r="W1069" s="24">
        <f t="shared" si="224"/>
        <v>3839.07</v>
      </c>
      <c r="X1069" s="24">
        <f t="shared" si="224"/>
        <v>3839.07</v>
      </c>
      <c r="Y1069" s="24">
        <f t="shared" si="224"/>
        <v>0</v>
      </c>
      <c r="Z1069" s="24">
        <f t="shared" si="224"/>
        <v>0</v>
      </c>
      <c r="AA1069" s="24">
        <f t="shared" si="224"/>
        <v>0</v>
      </c>
      <c r="AB1069" s="24">
        <f t="shared" si="224"/>
        <v>0</v>
      </c>
      <c r="AC1069" s="23"/>
      <c r="AD1069" s="23"/>
      <c r="AE1069" s="25"/>
    </row>
    <row r="1071" spans="1:31" x14ac:dyDescent="0.25">
      <c r="A1071" s="6">
        <v>3800006990</v>
      </c>
      <c r="B1071" s="9" t="s">
        <v>31</v>
      </c>
      <c r="C1071" s="9" t="s">
        <v>1040</v>
      </c>
      <c r="D1071" s="10">
        <v>45306</v>
      </c>
      <c r="E1071" s="10">
        <v>45337</v>
      </c>
      <c r="F1071" s="9" t="s">
        <v>1041</v>
      </c>
      <c r="G1071" s="9"/>
      <c r="H1071" s="9" t="s">
        <v>34</v>
      </c>
      <c r="I1071" s="10">
        <v>45362</v>
      </c>
      <c r="J1071" s="9" t="s">
        <v>169</v>
      </c>
      <c r="K1071" s="9"/>
      <c r="L1071" s="11">
        <v>168</v>
      </c>
      <c r="M1071" s="11">
        <v>0</v>
      </c>
      <c r="N1071" s="11">
        <v>168</v>
      </c>
      <c r="O1071" s="11">
        <v>140</v>
      </c>
      <c r="P1071" s="9" t="s">
        <v>36</v>
      </c>
      <c r="Q1071" s="11">
        <v>28</v>
      </c>
      <c r="R1071" s="11">
        <v>0</v>
      </c>
      <c r="S1071" s="11">
        <v>0</v>
      </c>
      <c r="T1071" s="11">
        <v>0</v>
      </c>
      <c r="U1071" s="11">
        <v>0</v>
      </c>
      <c r="V1071" s="11"/>
      <c r="W1071" s="11">
        <v>168</v>
      </c>
      <c r="X1071" s="11"/>
      <c r="Y1071" s="11">
        <v>168</v>
      </c>
      <c r="Z1071" s="11"/>
      <c r="AA1071" s="11"/>
      <c r="AB1071" s="11"/>
      <c r="AC1071" s="10">
        <v>45351</v>
      </c>
      <c r="AD1071" s="9" t="s">
        <v>37</v>
      </c>
      <c r="AE1071" s="15"/>
    </row>
    <row r="1072" spans="1:31" x14ac:dyDescent="0.25">
      <c r="A1072" s="7">
        <v>3800007881</v>
      </c>
      <c r="B1072" t="s">
        <v>31</v>
      </c>
      <c r="C1072" t="s">
        <v>1040</v>
      </c>
      <c r="D1072" s="4">
        <v>45322</v>
      </c>
      <c r="E1072" s="4">
        <v>45351</v>
      </c>
      <c r="F1072" t="s">
        <v>1042</v>
      </c>
      <c r="H1072" t="s">
        <v>42</v>
      </c>
      <c r="I1072" s="4">
        <v>45362</v>
      </c>
      <c r="J1072" t="s">
        <v>188</v>
      </c>
      <c r="L1072" s="5">
        <v>120</v>
      </c>
      <c r="M1072" s="5">
        <v>0</v>
      </c>
      <c r="N1072" s="5">
        <v>120</v>
      </c>
      <c r="O1072" s="5">
        <v>100</v>
      </c>
      <c r="P1072" t="s">
        <v>36</v>
      </c>
      <c r="Q1072" s="5">
        <v>20</v>
      </c>
      <c r="R1072" s="5">
        <v>0</v>
      </c>
      <c r="S1072" s="5">
        <v>0</v>
      </c>
      <c r="T1072" s="5">
        <v>0</v>
      </c>
      <c r="U1072" s="5">
        <v>0</v>
      </c>
      <c r="V1072" s="5"/>
      <c r="W1072" s="5">
        <v>120</v>
      </c>
      <c r="X1072" s="5">
        <v>120</v>
      </c>
      <c r="Y1072" s="5"/>
      <c r="Z1072" s="5"/>
      <c r="AA1072" s="5"/>
      <c r="AB1072" s="5"/>
      <c r="AC1072" s="4">
        <v>45359</v>
      </c>
      <c r="AD1072" t="s">
        <v>37</v>
      </c>
      <c r="AE1072" s="16"/>
    </row>
    <row r="1073" spans="1:31" x14ac:dyDescent="0.25">
      <c r="A1073" s="8">
        <v>3800008922</v>
      </c>
      <c r="B1073" s="12" t="s">
        <v>31</v>
      </c>
      <c r="C1073" s="12" t="s">
        <v>1040</v>
      </c>
      <c r="D1073" s="13">
        <v>45351</v>
      </c>
      <c r="E1073" s="13">
        <v>45380</v>
      </c>
      <c r="F1073" s="12" t="s">
        <v>1043</v>
      </c>
      <c r="G1073" s="12"/>
      <c r="H1073" s="12" t="s">
        <v>50</v>
      </c>
      <c r="I1073" s="13"/>
      <c r="J1073" s="12"/>
      <c r="K1073" s="12"/>
      <c r="L1073" s="14">
        <v>432</v>
      </c>
      <c r="M1073" s="14">
        <v>0</v>
      </c>
      <c r="N1073" s="14">
        <v>432</v>
      </c>
      <c r="O1073" s="14">
        <v>360</v>
      </c>
      <c r="P1073" s="12" t="s">
        <v>36</v>
      </c>
      <c r="Q1073" s="14">
        <v>72</v>
      </c>
      <c r="R1073" s="14">
        <v>0</v>
      </c>
      <c r="S1073" s="14">
        <v>0</v>
      </c>
      <c r="T1073" s="14">
        <v>0</v>
      </c>
      <c r="U1073" s="14">
        <v>0</v>
      </c>
      <c r="V1073" s="14">
        <v>432</v>
      </c>
      <c r="W1073" s="14"/>
      <c r="X1073" s="14"/>
      <c r="Y1073" s="14"/>
      <c r="Z1073" s="14"/>
      <c r="AA1073" s="14"/>
      <c r="AB1073" s="14"/>
      <c r="AC1073" s="13"/>
      <c r="AD1073" s="12"/>
      <c r="AE1073" s="17"/>
    </row>
    <row r="1074" spans="1:31" x14ac:dyDescent="0.25">
      <c r="A1074" s="22" t="s">
        <v>1040</v>
      </c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4">
        <f>SUM(L1071:L1073)</f>
        <v>720</v>
      </c>
      <c r="M1074" s="24">
        <f>SUM(M1071:M1073)</f>
        <v>0</v>
      </c>
      <c r="N1074" s="24">
        <f>SUM(N1071:N1073)</f>
        <v>720</v>
      </c>
      <c r="O1074" s="24">
        <f>SUM(O1071:O1073)</f>
        <v>600</v>
      </c>
      <c r="P1074" s="23"/>
      <c r="Q1074" s="24">
        <f>SUM(Q1071:Q1073)</f>
        <v>120</v>
      </c>
      <c r="R1074" s="24">
        <f>SUM(R1071:R1073)</f>
        <v>0</v>
      </c>
      <c r="S1074" s="23"/>
      <c r="T1074" s="24">
        <f t="shared" ref="T1074:AB1074" si="225">SUM(T1071:T1073)</f>
        <v>0</v>
      </c>
      <c r="U1074" s="24">
        <f t="shared" si="225"/>
        <v>0</v>
      </c>
      <c r="V1074" s="24">
        <f t="shared" si="225"/>
        <v>432</v>
      </c>
      <c r="W1074" s="24">
        <f t="shared" si="225"/>
        <v>288</v>
      </c>
      <c r="X1074" s="24">
        <f t="shared" si="225"/>
        <v>120</v>
      </c>
      <c r="Y1074" s="24">
        <f t="shared" si="225"/>
        <v>168</v>
      </c>
      <c r="Z1074" s="24">
        <f t="shared" si="225"/>
        <v>0</v>
      </c>
      <c r="AA1074" s="24">
        <f t="shared" si="225"/>
        <v>0</v>
      </c>
      <c r="AB1074" s="24">
        <f t="shared" si="225"/>
        <v>0</v>
      </c>
      <c r="AC1074" s="23"/>
      <c r="AD1074" s="23"/>
      <c r="AE1074" s="25"/>
    </row>
    <row r="1076" spans="1:31" x14ac:dyDescent="0.25">
      <c r="A1076" s="6">
        <v>3800009408</v>
      </c>
      <c r="B1076" s="9" t="s">
        <v>31</v>
      </c>
      <c r="C1076" s="9" t="s">
        <v>1044</v>
      </c>
      <c r="D1076" s="10">
        <v>45351</v>
      </c>
      <c r="E1076" s="10">
        <v>45380</v>
      </c>
      <c r="F1076" s="9" t="s">
        <v>1045</v>
      </c>
      <c r="G1076" s="9"/>
      <c r="H1076" s="9" t="s">
        <v>50</v>
      </c>
      <c r="I1076" s="10">
        <v>45372</v>
      </c>
      <c r="J1076" s="9" t="s">
        <v>48</v>
      </c>
      <c r="K1076" s="9"/>
      <c r="L1076" s="11">
        <v>144</v>
      </c>
      <c r="M1076" s="11">
        <v>0</v>
      </c>
      <c r="N1076" s="11">
        <v>144</v>
      </c>
      <c r="O1076" s="11">
        <v>120</v>
      </c>
      <c r="P1076" s="9" t="s">
        <v>36</v>
      </c>
      <c r="Q1076" s="11">
        <v>24</v>
      </c>
      <c r="R1076" s="11">
        <v>0</v>
      </c>
      <c r="S1076" s="11">
        <v>0</v>
      </c>
      <c r="T1076" s="11">
        <v>0</v>
      </c>
      <c r="U1076" s="11">
        <v>0</v>
      </c>
      <c r="V1076" s="11">
        <v>144</v>
      </c>
      <c r="W1076" s="11"/>
      <c r="X1076" s="11"/>
      <c r="Y1076" s="11"/>
      <c r="Z1076" s="11"/>
      <c r="AA1076" s="11"/>
      <c r="AB1076" s="11"/>
      <c r="AC1076" s="10"/>
      <c r="AD1076" s="9"/>
      <c r="AE1076" s="15"/>
    </row>
    <row r="1077" spans="1:31" x14ac:dyDescent="0.25">
      <c r="A1077" s="8">
        <v>3800009436</v>
      </c>
      <c r="B1077" s="12" t="s">
        <v>31</v>
      </c>
      <c r="C1077" s="12" t="s">
        <v>1044</v>
      </c>
      <c r="D1077" s="13">
        <v>45351</v>
      </c>
      <c r="E1077" s="13">
        <v>45380</v>
      </c>
      <c r="F1077" s="12" t="s">
        <v>1046</v>
      </c>
      <c r="G1077" s="12"/>
      <c r="H1077" s="12" t="s">
        <v>50</v>
      </c>
      <c r="I1077" s="13"/>
      <c r="J1077" s="12"/>
      <c r="K1077" s="12"/>
      <c r="L1077" s="14">
        <v>144</v>
      </c>
      <c r="M1077" s="14">
        <v>0</v>
      </c>
      <c r="N1077" s="14">
        <v>144</v>
      </c>
      <c r="O1077" s="14">
        <v>120</v>
      </c>
      <c r="P1077" s="12" t="s">
        <v>36</v>
      </c>
      <c r="Q1077" s="14">
        <v>24</v>
      </c>
      <c r="R1077" s="14">
        <v>0</v>
      </c>
      <c r="S1077" s="14">
        <v>0</v>
      </c>
      <c r="T1077" s="14">
        <v>0</v>
      </c>
      <c r="U1077" s="14">
        <v>0</v>
      </c>
      <c r="V1077" s="14">
        <v>144</v>
      </c>
      <c r="W1077" s="14"/>
      <c r="X1077" s="14"/>
      <c r="Y1077" s="14"/>
      <c r="Z1077" s="14"/>
      <c r="AA1077" s="14"/>
      <c r="AB1077" s="14"/>
      <c r="AC1077" s="13"/>
      <c r="AD1077" s="12"/>
      <c r="AE1077" s="17"/>
    </row>
    <row r="1078" spans="1:31" x14ac:dyDescent="0.25">
      <c r="A1078" s="22" t="s">
        <v>1044</v>
      </c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4">
        <f>SUM(L1076:L1077)</f>
        <v>288</v>
      </c>
      <c r="M1078" s="24">
        <f>SUM(M1076:M1077)</f>
        <v>0</v>
      </c>
      <c r="N1078" s="24">
        <f>SUM(N1076:N1077)</f>
        <v>288</v>
      </c>
      <c r="O1078" s="24">
        <f>SUM(O1076:O1077)</f>
        <v>240</v>
      </c>
      <c r="P1078" s="23"/>
      <c r="Q1078" s="24">
        <f>SUM(Q1076:Q1077)</f>
        <v>48</v>
      </c>
      <c r="R1078" s="24">
        <f>SUM(R1076:R1077)</f>
        <v>0</v>
      </c>
      <c r="S1078" s="23"/>
      <c r="T1078" s="24">
        <f t="shared" ref="T1078:AB1078" si="226">SUM(T1076:T1077)</f>
        <v>0</v>
      </c>
      <c r="U1078" s="24">
        <f t="shared" si="226"/>
        <v>0</v>
      </c>
      <c r="V1078" s="24">
        <f t="shared" si="226"/>
        <v>288</v>
      </c>
      <c r="W1078" s="24">
        <f t="shared" si="226"/>
        <v>0</v>
      </c>
      <c r="X1078" s="24">
        <f t="shared" si="226"/>
        <v>0</v>
      </c>
      <c r="Y1078" s="24">
        <f t="shared" si="226"/>
        <v>0</v>
      </c>
      <c r="Z1078" s="24">
        <f t="shared" si="226"/>
        <v>0</v>
      </c>
      <c r="AA1078" s="24">
        <f t="shared" si="226"/>
        <v>0</v>
      </c>
      <c r="AB1078" s="24">
        <f t="shared" si="226"/>
        <v>0</v>
      </c>
      <c r="AC1078" s="23"/>
      <c r="AD1078" s="23"/>
      <c r="AE1078" s="25"/>
    </row>
    <row r="1080" spans="1:31" x14ac:dyDescent="0.25">
      <c r="A1080" s="6">
        <v>3800006991</v>
      </c>
      <c r="B1080" s="9" t="s">
        <v>31</v>
      </c>
      <c r="C1080" s="9" t="s">
        <v>1047</v>
      </c>
      <c r="D1080" s="10">
        <v>45306</v>
      </c>
      <c r="E1080" s="10">
        <v>45337</v>
      </c>
      <c r="F1080" s="9" t="s">
        <v>1048</v>
      </c>
      <c r="G1080" s="9"/>
      <c r="H1080" s="9" t="s">
        <v>34</v>
      </c>
      <c r="I1080" s="10">
        <v>45365</v>
      </c>
      <c r="J1080" s="9" t="s">
        <v>81</v>
      </c>
      <c r="K1080" s="9"/>
      <c r="L1080" s="11">
        <v>754.01</v>
      </c>
      <c r="M1080" s="11">
        <v>0</v>
      </c>
      <c r="N1080" s="11">
        <v>754.01</v>
      </c>
      <c r="O1080" s="11">
        <v>628.34</v>
      </c>
      <c r="P1080" s="9" t="s">
        <v>36</v>
      </c>
      <c r="Q1080" s="11">
        <v>125.67</v>
      </c>
      <c r="R1080" s="11">
        <v>0</v>
      </c>
      <c r="S1080" s="11">
        <v>0</v>
      </c>
      <c r="T1080" s="11">
        <v>0</v>
      </c>
      <c r="U1080" s="11">
        <v>0</v>
      </c>
      <c r="V1080" s="11"/>
      <c r="W1080" s="11">
        <v>754.01</v>
      </c>
      <c r="X1080" s="11"/>
      <c r="Y1080" s="11">
        <v>754.01</v>
      </c>
      <c r="Z1080" s="11"/>
      <c r="AA1080" s="11"/>
      <c r="AB1080" s="11"/>
      <c r="AC1080" s="10">
        <v>45338</v>
      </c>
      <c r="AD1080" s="9" t="s">
        <v>37</v>
      </c>
      <c r="AE1080" s="15"/>
    </row>
    <row r="1081" spans="1:31" x14ac:dyDescent="0.25">
      <c r="A1081" s="7">
        <v>3800008008</v>
      </c>
      <c r="B1081" t="s">
        <v>31</v>
      </c>
      <c r="C1081" t="s">
        <v>1047</v>
      </c>
      <c r="D1081" s="4">
        <v>45322</v>
      </c>
      <c r="E1081" s="4">
        <v>45351</v>
      </c>
      <c r="F1081" t="s">
        <v>1049</v>
      </c>
      <c r="H1081" t="s">
        <v>42</v>
      </c>
      <c r="I1081" s="4">
        <v>45365</v>
      </c>
      <c r="J1081" t="s">
        <v>79</v>
      </c>
      <c r="L1081" s="5">
        <v>1873.4</v>
      </c>
      <c r="M1081" s="5">
        <v>0</v>
      </c>
      <c r="N1081" s="5">
        <v>1873.4</v>
      </c>
      <c r="O1081" s="5">
        <v>1561.17</v>
      </c>
      <c r="P1081" t="s">
        <v>36</v>
      </c>
      <c r="Q1081" s="5">
        <v>312.23</v>
      </c>
      <c r="R1081" s="5">
        <v>0</v>
      </c>
      <c r="S1081" s="5">
        <v>0</v>
      </c>
      <c r="T1081" s="5">
        <v>0</v>
      </c>
      <c r="U1081" s="5">
        <v>0</v>
      </c>
      <c r="V1081" s="5"/>
      <c r="W1081" s="5">
        <v>1873.4</v>
      </c>
      <c r="X1081" s="5">
        <v>1873.4</v>
      </c>
      <c r="Y1081" s="5"/>
      <c r="Z1081" s="5"/>
      <c r="AA1081" s="5"/>
      <c r="AB1081" s="5"/>
      <c r="AC1081" s="4">
        <v>45351</v>
      </c>
      <c r="AD1081" t="s">
        <v>37</v>
      </c>
      <c r="AE1081" s="16"/>
    </row>
    <row r="1082" spans="1:31" x14ac:dyDescent="0.25">
      <c r="A1082" s="7">
        <v>3800008490</v>
      </c>
      <c r="B1082" t="s">
        <v>31</v>
      </c>
      <c r="C1082" t="s">
        <v>1047</v>
      </c>
      <c r="D1082" s="4">
        <v>45337</v>
      </c>
      <c r="E1082" s="4">
        <v>45366</v>
      </c>
      <c r="F1082" t="s">
        <v>1050</v>
      </c>
      <c r="H1082" t="s">
        <v>45</v>
      </c>
      <c r="I1082" s="4"/>
      <c r="L1082" s="5">
        <v>339.24</v>
      </c>
      <c r="M1082" s="5">
        <v>0</v>
      </c>
      <c r="N1082" s="5">
        <v>339.24</v>
      </c>
      <c r="O1082" s="5">
        <v>282.7</v>
      </c>
      <c r="P1082" t="s">
        <v>36</v>
      </c>
      <c r="Q1082" s="5">
        <v>56.54</v>
      </c>
      <c r="R1082" s="5">
        <v>0</v>
      </c>
      <c r="S1082" s="5">
        <v>0</v>
      </c>
      <c r="T1082" s="5">
        <v>0</v>
      </c>
      <c r="U1082" s="5">
        <v>0</v>
      </c>
      <c r="V1082" s="5"/>
      <c r="W1082" s="5">
        <v>339.24</v>
      </c>
      <c r="X1082" s="5">
        <v>339.24</v>
      </c>
      <c r="Y1082" s="5"/>
      <c r="Z1082" s="5"/>
      <c r="AA1082" s="5"/>
      <c r="AB1082" s="5"/>
      <c r="AC1082" s="4">
        <v>45369</v>
      </c>
      <c r="AD1082" t="s">
        <v>37</v>
      </c>
      <c r="AE1082" s="16"/>
    </row>
    <row r="1083" spans="1:31" x14ac:dyDescent="0.25">
      <c r="A1083" s="8">
        <v>3800009409</v>
      </c>
      <c r="B1083" s="12" t="s">
        <v>31</v>
      </c>
      <c r="C1083" s="12" t="s">
        <v>1047</v>
      </c>
      <c r="D1083" s="13">
        <v>45351</v>
      </c>
      <c r="E1083" s="13">
        <v>45380</v>
      </c>
      <c r="F1083" s="12" t="s">
        <v>1051</v>
      </c>
      <c r="G1083" s="12"/>
      <c r="H1083" s="12" t="s">
        <v>50</v>
      </c>
      <c r="I1083" s="13"/>
      <c r="J1083" s="12"/>
      <c r="K1083" s="12"/>
      <c r="L1083" s="14">
        <v>999.89</v>
      </c>
      <c r="M1083" s="14">
        <v>0</v>
      </c>
      <c r="N1083" s="14">
        <v>999.89</v>
      </c>
      <c r="O1083" s="14">
        <v>833.24</v>
      </c>
      <c r="P1083" s="12" t="s">
        <v>36</v>
      </c>
      <c r="Q1083" s="14">
        <v>166.65</v>
      </c>
      <c r="R1083" s="14">
        <v>0</v>
      </c>
      <c r="S1083" s="14">
        <v>0</v>
      </c>
      <c r="T1083" s="14">
        <v>0</v>
      </c>
      <c r="U1083" s="14">
        <v>0</v>
      </c>
      <c r="V1083" s="14">
        <v>999.89</v>
      </c>
      <c r="W1083" s="14"/>
      <c r="X1083" s="14"/>
      <c r="Y1083" s="14"/>
      <c r="Z1083" s="14"/>
      <c r="AA1083" s="14"/>
      <c r="AB1083" s="14"/>
      <c r="AC1083" s="13"/>
      <c r="AD1083" s="12"/>
      <c r="AE1083" s="17"/>
    </row>
    <row r="1084" spans="1:31" x14ac:dyDescent="0.25">
      <c r="A1084" s="22" t="s">
        <v>1047</v>
      </c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4">
        <f>SUM(L1080:L1083)</f>
        <v>3966.5399999999995</v>
      </c>
      <c r="M1084" s="24">
        <f>SUM(M1080:M1083)</f>
        <v>0</v>
      </c>
      <c r="N1084" s="24">
        <f>SUM(N1080:N1083)</f>
        <v>3966.5399999999995</v>
      </c>
      <c r="O1084" s="24">
        <f>SUM(O1080:O1083)</f>
        <v>3305.45</v>
      </c>
      <c r="P1084" s="23"/>
      <c r="Q1084" s="24">
        <f>SUM(Q1080:Q1083)</f>
        <v>661.09</v>
      </c>
      <c r="R1084" s="24">
        <f>SUM(R1080:R1083)</f>
        <v>0</v>
      </c>
      <c r="S1084" s="23"/>
      <c r="T1084" s="24">
        <f t="shared" ref="T1084:AB1084" si="227">SUM(T1080:T1083)</f>
        <v>0</v>
      </c>
      <c r="U1084" s="24">
        <f t="shared" si="227"/>
        <v>0</v>
      </c>
      <c r="V1084" s="24">
        <f t="shared" si="227"/>
        <v>999.89</v>
      </c>
      <c r="W1084" s="24">
        <f t="shared" si="227"/>
        <v>2966.6499999999996</v>
      </c>
      <c r="X1084" s="24">
        <f t="shared" si="227"/>
        <v>2212.6400000000003</v>
      </c>
      <c r="Y1084" s="24">
        <f t="shared" si="227"/>
        <v>754.01</v>
      </c>
      <c r="Z1084" s="24">
        <f t="shared" si="227"/>
        <v>0</v>
      </c>
      <c r="AA1084" s="24">
        <f t="shared" si="227"/>
        <v>0</v>
      </c>
      <c r="AB1084" s="24">
        <f t="shared" si="227"/>
        <v>0</v>
      </c>
      <c r="AC1084" s="23"/>
      <c r="AD1084" s="23"/>
      <c r="AE1084" s="25"/>
    </row>
    <row r="1086" spans="1:31" x14ac:dyDescent="0.25">
      <c r="A1086" s="6">
        <v>3800007797</v>
      </c>
      <c r="B1086" s="9" t="s">
        <v>31</v>
      </c>
      <c r="C1086" s="9" t="s">
        <v>1052</v>
      </c>
      <c r="D1086" s="10">
        <v>45322</v>
      </c>
      <c r="E1086" s="10">
        <v>45351</v>
      </c>
      <c r="F1086" s="9" t="s">
        <v>1053</v>
      </c>
      <c r="G1086" s="9"/>
      <c r="H1086" s="9" t="s">
        <v>42</v>
      </c>
      <c r="I1086" s="10">
        <v>45362</v>
      </c>
      <c r="J1086" s="9" t="s">
        <v>188</v>
      </c>
      <c r="K1086" s="9"/>
      <c r="L1086" s="11">
        <v>3409.57</v>
      </c>
      <c r="M1086" s="11">
        <v>0</v>
      </c>
      <c r="N1086" s="11">
        <v>3409.57</v>
      </c>
      <c r="O1086" s="11">
        <v>2841.31</v>
      </c>
      <c r="P1086" s="9" t="s">
        <v>36</v>
      </c>
      <c r="Q1086" s="11">
        <v>568.26</v>
      </c>
      <c r="R1086" s="11">
        <v>0</v>
      </c>
      <c r="S1086" s="11">
        <v>0</v>
      </c>
      <c r="T1086" s="11">
        <v>0</v>
      </c>
      <c r="U1086" s="11">
        <v>0</v>
      </c>
      <c r="V1086" s="11"/>
      <c r="W1086" s="11">
        <v>3409.57</v>
      </c>
      <c r="X1086" s="11">
        <v>3409.57</v>
      </c>
      <c r="Y1086" s="11"/>
      <c r="Z1086" s="11"/>
      <c r="AA1086" s="11"/>
      <c r="AB1086" s="11"/>
      <c r="AC1086" s="10"/>
      <c r="AD1086" s="9"/>
      <c r="AE1086" s="15"/>
    </row>
    <row r="1087" spans="1:31" x14ac:dyDescent="0.25">
      <c r="A1087" s="8">
        <v>3800009376</v>
      </c>
      <c r="B1087" s="12" t="s">
        <v>31</v>
      </c>
      <c r="C1087" s="12" t="s">
        <v>1052</v>
      </c>
      <c r="D1087" s="13">
        <v>45351</v>
      </c>
      <c r="E1087" s="13">
        <v>45380</v>
      </c>
      <c r="F1087" s="12" t="s">
        <v>1054</v>
      </c>
      <c r="G1087" s="12"/>
      <c r="H1087" s="12" t="s">
        <v>50</v>
      </c>
      <c r="I1087" s="13"/>
      <c r="J1087" s="12"/>
      <c r="K1087" s="12"/>
      <c r="L1087" s="14">
        <v>468.48</v>
      </c>
      <c r="M1087" s="14">
        <v>0</v>
      </c>
      <c r="N1087" s="14">
        <v>468.48</v>
      </c>
      <c r="O1087" s="14">
        <v>390.4</v>
      </c>
      <c r="P1087" s="12" t="s">
        <v>36</v>
      </c>
      <c r="Q1087" s="14">
        <v>78.08</v>
      </c>
      <c r="R1087" s="14">
        <v>0</v>
      </c>
      <c r="S1087" s="14">
        <v>0</v>
      </c>
      <c r="T1087" s="14">
        <v>0</v>
      </c>
      <c r="U1087" s="14">
        <v>0</v>
      </c>
      <c r="V1087" s="14">
        <v>468.48</v>
      </c>
      <c r="W1087" s="14"/>
      <c r="X1087" s="14"/>
      <c r="Y1087" s="14"/>
      <c r="Z1087" s="14"/>
      <c r="AA1087" s="14"/>
      <c r="AB1087" s="14"/>
      <c r="AC1087" s="13"/>
      <c r="AD1087" s="12"/>
      <c r="AE1087" s="17"/>
    </row>
    <row r="1088" spans="1:31" x14ac:dyDescent="0.25">
      <c r="A1088" s="22" t="s">
        <v>1052</v>
      </c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4">
        <f>SUM(L1086:L1087)</f>
        <v>3878.05</v>
      </c>
      <c r="M1088" s="24">
        <f>SUM(M1086:M1087)</f>
        <v>0</v>
      </c>
      <c r="N1088" s="24">
        <f>SUM(N1086:N1087)</f>
        <v>3878.05</v>
      </c>
      <c r="O1088" s="24">
        <f>SUM(O1086:O1087)</f>
        <v>3231.71</v>
      </c>
      <c r="P1088" s="23"/>
      <c r="Q1088" s="24">
        <f>SUM(Q1086:Q1087)</f>
        <v>646.34</v>
      </c>
      <c r="R1088" s="24">
        <f>SUM(R1086:R1087)</f>
        <v>0</v>
      </c>
      <c r="S1088" s="23"/>
      <c r="T1088" s="24">
        <f t="shared" ref="T1088:AB1088" si="228">SUM(T1086:T1087)</f>
        <v>0</v>
      </c>
      <c r="U1088" s="24">
        <f t="shared" si="228"/>
        <v>0</v>
      </c>
      <c r="V1088" s="24">
        <f t="shared" si="228"/>
        <v>468.48</v>
      </c>
      <c r="W1088" s="24">
        <f t="shared" si="228"/>
        <v>3409.57</v>
      </c>
      <c r="X1088" s="24">
        <f t="shared" si="228"/>
        <v>3409.57</v>
      </c>
      <c r="Y1088" s="24">
        <f t="shared" si="228"/>
        <v>0</v>
      </c>
      <c r="Z1088" s="24">
        <f t="shared" si="228"/>
        <v>0</v>
      </c>
      <c r="AA1088" s="24">
        <f t="shared" si="228"/>
        <v>0</v>
      </c>
      <c r="AB1088" s="24">
        <f t="shared" si="228"/>
        <v>0</v>
      </c>
      <c r="AC1088" s="23"/>
      <c r="AD1088" s="23"/>
      <c r="AE1088" s="25"/>
    </row>
    <row r="1090" spans="1:31" x14ac:dyDescent="0.25">
      <c r="A1090" s="6">
        <v>3800008004</v>
      </c>
      <c r="B1090" s="9" t="s">
        <v>31</v>
      </c>
      <c r="C1090" s="9" t="s">
        <v>1055</v>
      </c>
      <c r="D1090" s="10">
        <v>45322</v>
      </c>
      <c r="E1090" s="10">
        <v>45351</v>
      </c>
      <c r="F1090" s="9" t="s">
        <v>1056</v>
      </c>
      <c r="G1090" s="9"/>
      <c r="H1090" s="9" t="s">
        <v>42</v>
      </c>
      <c r="I1090" s="10">
        <v>45352</v>
      </c>
      <c r="J1090" s="9" t="s">
        <v>79</v>
      </c>
      <c r="K1090" s="9"/>
      <c r="L1090" s="11">
        <v>7993.74</v>
      </c>
      <c r="M1090" s="11">
        <v>0</v>
      </c>
      <c r="N1090" s="11">
        <v>7993.74</v>
      </c>
      <c r="O1090" s="11">
        <v>7993.74</v>
      </c>
      <c r="P1090" s="9" t="s">
        <v>36</v>
      </c>
      <c r="Q1090" s="11">
        <v>0</v>
      </c>
      <c r="R1090" s="11">
        <v>0</v>
      </c>
      <c r="S1090" s="11">
        <v>0</v>
      </c>
      <c r="T1090" s="11">
        <v>0</v>
      </c>
      <c r="U1090" s="11">
        <v>0</v>
      </c>
      <c r="V1090" s="11"/>
      <c r="W1090" s="11">
        <v>7993.74</v>
      </c>
      <c r="X1090" s="11">
        <v>7993.74</v>
      </c>
      <c r="Y1090" s="11"/>
      <c r="Z1090" s="11"/>
      <c r="AA1090" s="11"/>
      <c r="AB1090" s="11"/>
      <c r="AC1090" s="10">
        <v>45351</v>
      </c>
      <c r="AD1090" s="9" t="s">
        <v>37</v>
      </c>
      <c r="AE1090" s="15"/>
    </row>
    <row r="1091" spans="1:31" x14ac:dyDescent="0.25">
      <c r="A1091" s="7">
        <v>3800008528</v>
      </c>
      <c r="B1091" t="s">
        <v>31</v>
      </c>
      <c r="C1091" t="s">
        <v>1055</v>
      </c>
      <c r="D1091" s="4">
        <v>45337</v>
      </c>
      <c r="E1091" s="4">
        <v>45366</v>
      </c>
      <c r="F1091" t="s">
        <v>1057</v>
      </c>
      <c r="H1091" t="s">
        <v>45</v>
      </c>
      <c r="I1091" s="4">
        <v>45370</v>
      </c>
      <c r="J1091" t="s">
        <v>182</v>
      </c>
      <c r="L1091" s="5">
        <v>5606.48</v>
      </c>
      <c r="M1091" s="5">
        <v>0</v>
      </c>
      <c r="N1091" s="5">
        <v>5606.48</v>
      </c>
      <c r="O1091" s="5">
        <v>4672.07</v>
      </c>
      <c r="P1091" t="s">
        <v>36</v>
      </c>
      <c r="Q1091" s="5">
        <v>934.41</v>
      </c>
      <c r="R1091" s="5">
        <v>0</v>
      </c>
      <c r="S1091" s="5">
        <v>0</v>
      </c>
      <c r="T1091" s="5">
        <v>0</v>
      </c>
      <c r="U1091" s="5">
        <v>0</v>
      </c>
      <c r="V1091" s="5"/>
      <c r="W1091" s="5">
        <v>5606.48</v>
      </c>
      <c r="X1091" s="5">
        <v>5606.48</v>
      </c>
      <c r="Y1091" s="5"/>
      <c r="Z1091" s="5"/>
      <c r="AA1091" s="5"/>
      <c r="AB1091" s="5"/>
      <c r="AC1091" s="4">
        <v>45369</v>
      </c>
      <c r="AD1091" t="s">
        <v>37</v>
      </c>
      <c r="AE1091" s="16"/>
    </row>
    <row r="1092" spans="1:31" x14ac:dyDescent="0.25">
      <c r="A1092" s="7">
        <v>3800008777</v>
      </c>
      <c r="B1092" t="s">
        <v>155</v>
      </c>
      <c r="C1092" t="s">
        <v>1055</v>
      </c>
      <c r="D1092" s="4">
        <v>45351</v>
      </c>
      <c r="E1092" s="4">
        <v>45351</v>
      </c>
      <c r="F1092" t="s">
        <v>1056</v>
      </c>
      <c r="H1092" t="s">
        <v>42</v>
      </c>
      <c r="I1092" s="4">
        <v>45352</v>
      </c>
      <c r="J1092" t="s">
        <v>79</v>
      </c>
      <c r="L1092" s="5">
        <v>0</v>
      </c>
      <c r="M1092" s="5">
        <v>7993.74</v>
      </c>
      <c r="N1092" s="5">
        <v>-7993.74</v>
      </c>
      <c r="O1092" s="5">
        <v>-7993.74</v>
      </c>
      <c r="Q1092" s="5">
        <v>0</v>
      </c>
      <c r="R1092" s="5">
        <v>0</v>
      </c>
      <c r="S1092" s="5">
        <v>0</v>
      </c>
      <c r="T1092" s="5">
        <v>0</v>
      </c>
      <c r="U1092" s="5">
        <v>0</v>
      </c>
      <c r="V1092" s="5">
        <v>-7993.74</v>
      </c>
      <c r="W1092" s="5"/>
      <c r="X1092" s="5"/>
      <c r="Y1092" s="5"/>
      <c r="Z1092" s="5"/>
      <c r="AA1092" s="5"/>
      <c r="AB1092" s="5"/>
      <c r="AC1092" s="4">
        <v>45351</v>
      </c>
      <c r="AD1092" t="s">
        <v>37</v>
      </c>
      <c r="AE1092" s="16"/>
    </row>
    <row r="1093" spans="1:31" x14ac:dyDescent="0.25">
      <c r="A1093" s="8">
        <v>3800009432</v>
      </c>
      <c r="B1093" s="12" t="s">
        <v>31</v>
      </c>
      <c r="C1093" s="12" t="s">
        <v>1055</v>
      </c>
      <c r="D1093" s="13">
        <v>45351</v>
      </c>
      <c r="E1093" s="13">
        <v>45380</v>
      </c>
      <c r="F1093" s="12" t="s">
        <v>1058</v>
      </c>
      <c r="G1093" s="12"/>
      <c r="H1093" s="12" t="s">
        <v>50</v>
      </c>
      <c r="I1093" s="13"/>
      <c r="J1093" s="12"/>
      <c r="K1093" s="12"/>
      <c r="L1093" s="14">
        <v>7003</v>
      </c>
      <c r="M1093" s="14">
        <v>0</v>
      </c>
      <c r="N1093" s="14">
        <v>7003</v>
      </c>
      <c r="O1093" s="14">
        <v>5835.83</v>
      </c>
      <c r="P1093" s="12" t="s">
        <v>36</v>
      </c>
      <c r="Q1093" s="14">
        <v>1167.17</v>
      </c>
      <c r="R1093" s="14">
        <v>0</v>
      </c>
      <c r="S1093" s="14">
        <v>0</v>
      </c>
      <c r="T1093" s="14">
        <v>0</v>
      </c>
      <c r="U1093" s="14">
        <v>0</v>
      </c>
      <c r="V1093" s="14">
        <v>7003</v>
      </c>
      <c r="W1093" s="14"/>
      <c r="X1093" s="14"/>
      <c r="Y1093" s="14"/>
      <c r="Z1093" s="14"/>
      <c r="AA1093" s="14"/>
      <c r="AB1093" s="14"/>
      <c r="AC1093" s="13"/>
      <c r="AD1093" s="12"/>
      <c r="AE1093" s="17"/>
    </row>
    <row r="1094" spans="1:31" x14ac:dyDescent="0.25">
      <c r="A1094" s="22" t="s">
        <v>1055</v>
      </c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  <c r="L1094" s="24">
        <f>SUM(L1090:L1093)</f>
        <v>20603.22</v>
      </c>
      <c r="M1094" s="24">
        <f>SUM(M1090:M1093)</f>
        <v>7993.74</v>
      </c>
      <c r="N1094" s="24">
        <f>SUM(N1090:N1093)</f>
        <v>12609.48</v>
      </c>
      <c r="O1094" s="24">
        <f>SUM(O1090:O1093)</f>
        <v>10507.9</v>
      </c>
      <c r="P1094" s="23"/>
      <c r="Q1094" s="24">
        <f>SUM(Q1090:Q1093)</f>
        <v>2101.58</v>
      </c>
      <c r="R1094" s="24">
        <f>SUM(R1090:R1093)</f>
        <v>0</v>
      </c>
      <c r="S1094" s="23"/>
      <c r="T1094" s="24">
        <f t="shared" ref="T1094:AB1094" si="229">SUM(T1090:T1093)</f>
        <v>0</v>
      </c>
      <c r="U1094" s="24">
        <f t="shared" si="229"/>
        <v>0</v>
      </c>
      <c r="V1094" s="24">
        <f t="shared" si="229"/>
        <v>-990.73999999999978</v>
      </c>
      <c r="W1094" s="24">
        <f t="shared" si="229"/>
        <v>13600.22</v>
      </c>
      <c r="X1094" s="24">
        <f t="shared" si="229"/>
        <v>13600.22</v>
      </c>
      <c r="Y1094" s="24">
        <f t="shared" si="229"/>
        <v>0</v>
      </c>
      <c r="Z1094" s="24">
        <f t="shared" si="229"/>
        <v>0</v>
      </c>
      <c r="AA1094" s="24">
        <f t="shared" si="229"/>
        <v>0</v>
      </c>
      <c r="AB1094" s="24">
        <f t="shared" si="229"/>
        <v>0</v>
      </c>
      <c r="AC1094" s="23"/>
      <c r="AD1094" s="23"/>
      <c r="AE1094" s="25"/>
    </row>
    <row r="1096" spans="1:31" x14ac:dyDescent="0.25">
      <c r="A1096" s="6">
        <v>3800007882</v>
      </c>
      <c r="B1096" s="9" t="s">
        <v>31</v>
      </c>
      <c r="C1096" s="9" t="s">
        <v>1059</v>
      </c>
      <c r="D1096" s="10">
        <v>45322</v>
      </c>
      <c r="E1096" s="10">
        <v>45351</v>
      </c>
      <c r="F1096" s="9" t="s">
        <v>1060</v>
      </c>
      <c r="G1096" s="9"/>
      <c r="H1096" s="9" t="s">
        <v>42</v>
      </c>
      <c r="I1096" s="10">
        <v>45355</v>
      </c>
      <c r="J1096" s="9" t="s">
        <v>59</v>
      </c>
      <c r="K1096" s="9"/>
      <c r="L1096" s="11">
        <v>168</v>
      </c>
      <c r="M1096" s="11">
        <v>0</v>
      </c>
      <c r="N1096" s="11">
        <v>168</v>
      </c>
      <c r="O1096" s="11">
        <v>140</v>
      </c>
      <c r="P1096" s="9" t="s">
        <v>36</v>
      </c>
      <c r="Q1096" s="11">
        <v>28</v>
      </c>
      <c r="R1096" s="11">
        <v>0</v>
      </c>
      <c r="S1096" s="11">
        <v>0</v>
      </c>
      <c r="T1096" s="11">
        <v>0</v>
      </c>
      <c r="U1096" s="11">
        <v>0</v>
      </c>
      <c r="V1096" s="11"/>
      <c r="W1096" s="11">
        <v>168</v>
      </c>
      <c r="X1096" s="11">
        <v>168</v>
      </c>
      <c r="Y1096" s="11"/>
      <c r="Z1096" s="11"/>
      <c r="AA1096" s="11"/>
      <c r="AB1096" s="11"/>
      <c r="AC1096" s="10">
        <v>45351</v>
      </c>
      <c r="AD1096" s="9" t="s">
        <v>37</v>
      </c>
      <c r="AE1096" s="15"/>
    </row>
    <row r="1097" spans="1:31" x14ac:dyDescent="0.25">
      <c r="A1097" s="8">
        <v>3800008491</v>
      </c>
      <c r="B1097" s="12" t="s">
        <v>31</v>
      </c>
      <c r="C1097" s="12" t="s">
        <v>1059</v>
      </c>
      <c r="D1097" s="13">
        <v>45337</v>
      </c>
      <c r="E1097" s="13">
        <v>45366</v>
      </c>
      <c r="F1097" s="12" t="s">
        <v>1061</v>
      </c>
      <c r="G1097" s="12"/>
      <c r="H1097" s="12" t="s">
        <v>45</v>
      </c>
      <c r="I1097" s="13">
        <v>45370</v>
      </c>
      <c r="J1097" s="12" t="s">
        <v>81</v>
      </c>
      <c r="K1097" s="12"/>
      <c r="L1097" s="14">
        <v>132</v>
      </c>
      <c r="M1097" s="14">
        <v>0</v>
      </c>
      <c r="N1097" s="14">
        <v>132</v>
      </c>
      <c r="O1097" s="14">
        <v>110</v>
      </c>
      <c r="P1097" s="12" t="s">
        <v>36</v>
      </c>
      <c r="Q1097" s="14">
        <v>22</v>
      </c>
      <c r="R1097" s="14">
        <v>0</v>
      </c>
      <c r="S1097" s="14">
        <v>0</v>
      </c>
      <c r="T1097" s="14">
        <v>0</v>
      </c>
      <c r="U1097" s="14">
        <v>0</v>
      </c>
      <c r="V1097" s="14"/>
      <c r="W1097" s="14">
        <v>132</v>
      </c>
      <c r="X1097" s="14">
        <v>132</v>
      </c>
      <c r="Y1097" s="14"/>
      <c r="Z1097" s="14"/>
      <c r="AA1097" s="14"/>
      <c r="AB1097" s="14"/>
      <c r="AC1097" s="13">
        <v>45369</v>
      </c>
      <c r="AD1097" s="12" t="s">
        <v>37</v>
      </c>
      <c r="AE1097" s="17"/>
    </row>
    <row r="1098" spans="1:31" x14ac:dyDescent="0.25">
      <c r="A1098" s="22" t="s">
        <v>1059</v>
      </c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  <c r="L1098" s="24">
        <f>SUM(L1096:L1097)</f>
        <v>300</v>
      </c>
      <c r="M1098" s="24">
        <f>SUM(M1096:M1097)</f>
        <v>0</v>
      </c>
      <c r="N1098" s="24">
        <f>SUM(N1096:N1097)</f>
        <v>300</v>
      </c>
      <c r="O1098" s="24">
        <f>SUM(O1096:O1097)</f>
        <v>250</v>
      </c>
      <c r="P1098" s="23"/>
      <c r="Q1098" s="24">
        <f>SUM(Q1096:Q1097)</f>
        <v>50</v>
      </c>
      <c r="R1098" s="24">
        <f>SUM(R1096:R1097)</f>
        <v>0</v>
      </c>
      <c r="S1098" s="23"/>
      <c r="T1098" s="24">
        <f t="shared" ref="T1098:AB1098" si="230">SUM(T1096:T1097)</f>
        <v>0</v>
      </c>
      <c r="U1098" s="24">
        <f t="shared" si="230"/>
        <v>0</v>
      </c>
      <c r="V1098" s="24">
        <f t="shared" si="230"/>
        <v>0</v>
      </c>
      <c r="W1098" s="24">
        <f t="shared" si="230"/>
        <v>300</v>
      </c>
      <c r="X1098" s="24">
        <f t="shared" si="230"/>
        <v>300</v>
      </c>
      <c r="Y1098" s="24">
        <f t="shared" si="230"/>
        <v>0</v>
      </c>
      <c r="Z1098" s="24">
        <f t="shared" si="230"/>
        <v>0</v>
      </c>
      <c r="AA1098" s="24">
        <f t="shared" si="230"/>
        <v>0</v>
      </c>
      <c r="AB1098" s="24">
        <f t="shared" si="230"/>
        <v>0</v>
      </c>
      <c r="AC1098" s="23"/>
      <c r="AD1098" s="23"/>
      <c r="AE1098" s="25"/>
    </row>
    <row r="1100" spans="1:31" x14ac:dyDescent="0.25">
      <c r="A1100" s="6">
        <v>3800007952</v>
      </c>
      <c r="B1100" s="9" t="s">
        <v>31</v>
      </c>
      <c r="C1100" s="9" t="s">
        <v>1062</v>
      </c>
      <c r="D1100" s="10">
        <v>45322</v>
      </c>
      <c r="E1100" s="10">
        <v>45351</v>
      </c>
      <c r="F1100" s="9" t="s">
        <v>1063</v>
      </c>
      <c r="G1100" s="9"/>
      <c r="H1100" s="9" t="s">
        <v>42</v>
      </c>
      <c r="I1100" s="10">
        <v>45352</v>
      </c>
      <c r="J1100" s="9" t="s">
        <v>188</v>
      </c>
      <c r="K1100" s="9"/>
      <c r="L1100" s="11">
        <v>7894.64</v>
      </c>
      <c r="M1100" s="11">
        <v>0</v>
      </c>
      <c r="N1100" s="11">
        <v>7894.64</v>
      </c>
      <c r="O1100" s="11">
        <v>7894.64</v>
      </c>
      <c r="P1100" s="9" t="s">
        <v>36</v>
      </c>
      <c r="Q1100" s="11">
        <v>0</v>
      </c>
      <c r="R1100" s="11">
        <v>0</v>
      </c>
      <c r="S1100" s="11">
        <v>0</v>
      </c>
      <c r="T1100" s="11">
        <v>0</v>
      </c>
      <c r="U1100" s="11">
        <v>0</v>
      </c>
      <c r="V1100" s="11"/>
      <c r="W1100" s="11">
        <v>7894.64</v>
      </c>
      <c r="X1100" s="11">
        <v>7894.64</v>
      </c>
      <c r="Y1100" s="11"/>
      <c r="Z1100" s="11"/>
      <c r="AA1100" s="11"/>
      <c r="AB1100" s="11"/>
      <c r="AC1100" s="10">
        <v>45351</v>
      </c>
      <c r="AD1100" s="9" t="s">
        <v>37</v>
      </c>
      <c r="AE1100" s="15"/>
    </row>
    <row r="1101" spans="1:31" x14ac:dyDescent="0.25">
      <c r="A1101" s="7">
        <v>3800009410</v>
      </c>
      <c r="B1101" t="s">
        <v>31</v>
      </c>
      <c r="C1101" t="s">
        <v>1062</v>
      </c>
      <c r="D1101" s="4">
        <v>45351</v>
      </c>
      <c r="E1101" s="4">
        <v>45380</v>
      </c>
      <c r="F1101" t="s">
        <v>1064</v>
      </c>
      <c r="H1101" t="s">
        <v>50</v>
      </c>
      <c r="I1101" s="4"/>
      <c r="L1101" s="5">
        <v>8316.9699999999993</v>
      </c>
      <c r="M1101" s="5">
        <v>0</v>
      </c>
      <c r="N1101" s="5">
        <v>8316.9699999999993</v>
      </c>
      <c r="O1101" s="5">
        <v>6930.81</v>
      </c>
      <c r="P1101" t="s">
        <v>36</v>
      </c>
      <c r="Q1101" s="5">
        <v>1386.16</v>
      </c>
      <c r="R1101" s="5">
        <v>0</v>
      </c>
      <c r="S1101" s="5">
        <v>0</v>
      </c>
      <c r="T1101" s="5">
        <v>0</v>
      </c>
      <c r="U1101" s="5">
        <v>0</v>
      </c>
      <c r="V1101" s="5">
        <v>8316.9699999999993</v>
      </c>
      <c r="W1101" s="5"/>
      <c r="X1101" s="5"/>
      <c r="Y1101" s="5"/>
      <c r="Z1101" s="5"/>
      <c r="AA1101" s="5"/>
      <c r="AB1101" s="5"/>
      <c r="AC1101" s="4"/>
      <c r="AE1101" s="16"/>
    </row>
    <row r="1102" spans="1:31" x14ac:dyDescent="0.25">
      <c r="A1102" s="8">
        <v>3800008802</v>
      </c>
      <c r="B1102" s="12" t="s">
        <v>155</v>
      </c>
      <c r="C1102" s="12" t="s">
        <v>1062</v>
      </c>
      <c r="D1102" s="13">
        <v>45351</v>
      </c>
      <c r="E1102" s="13">
        <v>45351</v>
      </c>
      <c r="F1102" s="12" t="s">
        <v>1063</v>
      </c>
      <c r="G1102" s="12"/>
      <c r="H1102" s="12" t="s">
        <v>42</v>
      </c>
      <c r="I1102" s="13">
        <v>45352</v>
      </c>
      <c r="J1102" s="12" t="s">
        <v>188</v>
      </c>
      <c r="K1102" s="12"/>
      <c r="L1102" s="14">
        <v>0</v>
      </c>
      <c r="M1102" s="14">
        <v>7894.64</v>
      </c>
      <c r="N1102" s="14">
        <v>-7894.64</v>
      </c>
      <c r="O1102" s="14">
        <v>-7894.64</v>
      </c>
      <c r="P1102" s="12"/>
      <c r="Q1102" s="14">
        <v>0</v>
      </c>
      <c r="R1102" s="14">
        <v>0</v>
      </c>
      <c r="S1102" s="14">
        <v>0</v>
      </c>
      <c r="T1102" s="14">
        <v>0</v>
      </c>
      <c r="U1102" s="14">
        <v>0</v>
      </c>
      <c r="V1102" s="14">
        <v>-7894.64</v>
      </c>
      <c r="W1102" s="14"/>
      <c r="X1102" s="14"/>
      <c r="Y1102" s="14"/>
      <c r="Z1102" s="14"/>
      <c r="AA1102" s="14"/>
      <c r="AB1102" s="14"/>
      <c r="AC1102" s="13">
        <v>45351</v>
      </c>
      <c r="AD1102" s="12" t="s">
        <v>37</v>
      </c>
      <c r="AE1102" s="17"/>
    </row>
    <row r="1103" spans="1:31" x14ac:dyDescent="0.25">
      <c r="A1103" s="22" t="s">
        <v>1062</v>
      </c>
      <c r="B1103" s="23"/>
      <c r="C1103" s="23"/>
      <c r="D1103" s="23"/>
      <c r="E1103" s="23"/>
      <c r="F1103" s="23"/>
      <c r="G1103" s="23"/>
      <c r="H1103" s="23"/>
      <c r="I1103" s="23"/>
      <c r="J1103" s="23"/>
      <c r="K1103" s="23"/>
      <c r="L1103" s="24">
        <f>SUM(L1100:L1102)</f>
        <v>16211.61</v>
      </c>
      <c r="M1103" s="24">
        <f>SUM(M1100:M1102)</f>
        <v>7894.64</v>
      </c>
      <c r="N1103" s="24">
        <f>SUM(N1100:N1102)</f>
        <v>8316.9700000000012</v>
      </c>
      <c r="O1103" s="24">
        <f>SUM(O1100:O1102)</f>
        <v>6930.81</v>
      </c>
      <c r="P1103" s="23"/>
      <c r="Q1103" s="24">
        <f>SUM(Q1100:Q1102)</f>
        <v>1386.16</v>
      </c>
      <c r="R1103" s="24">
        <f>SUM(R1100:R1102)</f>
        <v>0</v>
      </c>
      <c r="S1103" s="23"/>
      <c r="T1103" s="24">
        <f t="shared" ref="T1103:AB1103" si="231">SUM(T1100:T1102)</f>
        <v>0</v>
      </c>
      <c r="U1103" s="24">
        <f t="shared" si="231"/>
        <v>0</v>
      </c>
      <c r="V1103" s="24">
        <f t="shared" si="231"/>
        <v>422.32999999999902</v>
      </c>
      <c r="W1103" s="24">
        <f t="shared" si="231"/>
        <v>7894.64</v>
      </c>
      <c r="X1103" s="24">
        <f t="shared" si="231"/>
        <v>7894.64</v>
      </c>
      <c r="Y1103" s="24">
        <f t="shared" si="231"/>
        <v>0</v>
      </c>
      <c r="Z1103" s="24">
        <f t="shared" si="231"/>
        <v>0</v>
      </c>
      <c r="AA1103" s="24">
        <f t="shared" si="231"/>
        <v>0</v>
      </c>
      <c r="AB1103" s="24">
        <f t="shared" si="231"/>
        <v>0</v>
      </c>
      <c r="AC1103" s="23"/>
      <c r="AD1103" s="23"/>
      <c r="AE1103" s="25"/>
    </row>
    <row r="1105" spans="1:31" x14ac:dyDescent="0.25">
      <c r="A1105" s="18">
        <v>3800009411</v>
      </c>
      <c r="B1105" s="19" t="s">
        <v>31</v>
      </c>
      <c r="C1105" s="19" t="s">
        <v>1065</v>
      </c>
      <c r="D1105" s="26">
        <v>45351</v>
      </c>
      <c r="E1105" s="26">
        <v>45380</v>
      </c>
      <c r="F1105" s="19" t="s">
        <v>1066</v>
      </c>
      <c r="G1105" s="19"/>
      <c r="H1105" s="19" t="s">
        <v>50</v>
      </c>
      <c r="I1105" s="26"/>
      <c r="J1105" s="19"/>
      <c r="K1105" s="19"/>
      <c r="L1105" s="20">
        <v>564</v>
      </c>
      <c r="M1105" s="20">
        <v>0</v>
      </c>
      <c r="N1105" s="20">
        <v>564</v>
      </c>
      <c r="O1105" s="20">
        <v>470</v>
      </c>
      <c r="P1105" s="19" t="s">
        <v>36</v>
      </c>
      <c r="Q1105" s="20">
        <v>94</v>
      </c>
      <c r="R1105" s="20">
        <v>0</v>
      </c>
      <c r="S1105" s="20">
        <v>0</v>
      </c>
      <c r="T1105" s="20">
        <v>0</v>
      </c>
      <c r="U1105" s="20">
        <v>0</v>
      </c>
      <c r="V1105" s="20">
        <v>564</v>
      </c>
      <c r="W1105" s="20"/>
      <c r="X1105" s="20"/>
      <c r="Y1105" s="20"/>
      <c r="Z1105" s="20"/>
      <c r="AA1105" s="20"/>
      <c r="AB1105" s="20"/>
      <c r="AC1105" s="26"/>
      <c r="AD1105" s="19"/>
      <c r="AE1105" s="21"/>
    </row>
    <row r="1106" spans="1:31" x14ac:dyDescent="0.25">
      <c r="A1106" s="22" t="s">
        <v>1065</v>
      </c>
      <c r="B1106" s="23"/>
      <c r="C1106" s="23"/>
      <c r="D1106" s="23"/>
      <c r="E1106" s="23"/>
      <c r="F1106" s="23"/>
      <c r="G1106" s="23"/>
      <c r="H1106" s="23"/>
      <c r="I1106" s="23"/>
      <c r="J1106" s="23"/>
      <c r="K1106" s="23"/>
      <c r="L1106" s="24">
        <f>SUM(L1105:L1105)</f>
        <v>564</v>
      </c>
      <c r="M1106" s="24">
        <f>SUM(M1105:M1105)</f>
        <v>0</v>
      </c>
      <c r="N1106" s="24">
        <f>SUM(N1105:N1105)</f>
        <v>564</v>
      </c>
      <c r="O1106" s="24">
        <f>SUM(O1105:O1105)</f>
        <v>470</v>
      </c>
      <c r="P1106" s="23"/>
      <c r="Q1106" s="24">
        <f>SUM(Q1105:Q1105)</f>
        <v>94</v>
      </c>
      <c r="R1106" s="24">
        <f>SUM(R1105:R1105)</f>
        <v>0</v>
      </c>
      <c r="S1106" s="23"/>
      <c r="T1106" s="24">
        <f t="shared" ref="T1106:AB1106" si="232">SUM(T1105:T1105)</f>
        <v>0</v>
      </c>
      <c r="U1106" s="24">
        <f t="shared" si="232"/>
        <v>0</v>
      </c>
      <c r="V1106" s="24">
        <f t="shared" si="232"/>
        <v>564</v>
      </c>
      <c r="W1106" s="24">
        <f t="shared" si="232"/>
        <v>0</v>
      </c>
      <c r="X1106" s="24">
        <f t="shared" si="232"/>
        <v>0</v>
      </c>
      <c r="Y1106" s="24">
        <f t="shared" si="232"/>
        <v>0</v>
      </c>
      <c r="Z1106" s="24">
        <f t="shared" si="232"/>
        <v>0</v>
      </c>
      <c r="AA1106" s="24">
        <f t="shared" si="232"/>
        <v>0</v>
      </c>
      <c r="AB1106" s="24">
        <f t="shared" si="232"/>
        <v>0</v>
      </c>
      <c r="AC1106" s="23"/>
      <c r="AD1106" s="23"/>
      <c r="AE1106" s="25"/>
    </row>
    <row r="1108" spans="1:31" x14ac:dyDescent="0.25">
      <c r="A1108" s="18">
        <v>3800008923</v>
      </c>
      <c r="B1108" s="19" t="s">
        <v>31</v>
      </c>
      <c r="C1108" s="19" t="s">
        <v>1067</v>
      </c>
      <c r="D1108" s="26">
        <v>45351</v>
      </c>
      <c r="E1108" s="26">
        <v>45380</v>
      </c>
      <c r="F1108" s="19" t="s">
        <v>1068</v>
      </c>
      <c r="G1108" s="19"/>
      <c r="H1108" s="19" t="s">
        <v>50</v>
      </c>
      <c r="I1108" s="26"/>
      <c r="J1108" s="19"/>
      <c r="K1108" s="19"/>
      <c r="L1108" s="20">
        <v>191.71</v>
      </c>
      <c r="M1108" s="20">
        <v>0</v>
      </c>
      <c r="N1108" s="20">
        <v>191.71</v>
      </c>
      <c r="O1108" s="20">
        <v>159.76</v>
      </c>
      <c r="P1108" s="19" t="s">
        <v>36</v>
      </c>
      <c r="Q1108" s="20">
        <v>31.95</v>
      </c>
      <c r="R1108" s="20">
        <v>0</v>
      </c>
      <c r="S1108" s="20">
        <v>0</v>
      </c>
      <c r="T1108" s="20">
        <v>0</v>
      </c>
      <c r="U1108" s="20">
        <v>0</v>
      </c>
      <c r="V1108" s="20">
        <v>191.71</v>
      </c>
      <c r="W1108" s="20"/>
      <c r="X1108" s="20"/>
      <c r="Y1108" s="20"/>
      <c r="Z1108" s="20"/>
      <c r="AA1108" s="20"/>
      <c r="AB1108" s="20"/>
      <c r="AC1108" s="26"/>
      <c r="AD1108" s="19"/>
      <c r="AE1108" s="21"/>
    </row>
    <row r="1109" spans="1:31" x14ac:dyDescent="0.25">
      <c r="A1109" s="22" t="s">
        <v>1067</v>
      </c>
      <c r="B1109" s="23"/>
      <c r="C1109" s="23"/>
      <c r="D1109" s="23"/>
      <c r="E1109" s="23"/>
      <c r="F1109" s="23"/>
      <c r="G1109" s="23"/>
      <c r="H1109" s="23"/>
      <c r="I1109" s="23"/>
      <c r="J1109" s="23"/>
      <c r="K1109" s="23"/>
      <c r="L1109" s="24">
        <f>SUM(L1108:L1108)</f>
        <v>191.71</v>
      </c>
      <c r="M1109" s="24">
        <f>SUM(M1108:M1108)</f>
        <v>0</v>
      </c>
      <c r="N1109" s="24">
        <f>SUM(N1108:N1108)</f>
        <v>191.71</v>
      </c>
      <c r="O1109" s="24">
        <f>SUM(O1108:O1108)</f>
        <v>159.76</v>
      </c>
      <c r="P1109" s="23"/>
      <c r="Q1109" s="24">
        <f>SUM(Q1108:Q1108)</f>
        <v>31.95</v>
      </c>
      <c r="R1109" s="24">
        <f>SUM(R1108:R1108)</f>
        <v>0</v>
      </c>
      <c r="S1109" s="23"/>
      <c r="T1109" s="24">
        <f t="shared" ref="T1109:AB1109" si="233">SUM(T1108:T1108)</f>
        <v>0</v>
      </c>
      <c r="U1109" s="24">
        <f t="shared" si="233"/>
        <v>0</v>
      </c>
      <c r="V1109" s="24">
        <f t="shared" si="233"/>
        <v>191.71</v>
      </c>
      <c r="W1109" s="24">
        <f t="shared" si="233"/>
        <v>0</v>
      </c>
      <c r="X1109" s="24">
        <f t="shared" si="233"/>
        <v>0</v>
      </c>
      <c r="Y1109" s="24">
        <f t="shared" si="233"/>
        <v>0</v>
      </c>
      <c r="Z1109" s="24">
        <f t="shared" si="233"/>
        <v>0</v>
      </c>
      <c r="AA1109" s="24">
        <f t="shared" si="233"/>
        <v>0</v>
      </c>
      <c r="AB1109" s="24">
        <f t="shared" si="233"/>
        <v>0</v>
      </c>
      <c r="AC1109" s="23"/>
      <c r="AD1109" s="23"/>
      <c r="AE1109" s="25"/>
    </row>
    <row r="1111" spans="1:31" x14ac:dyDescent="0.25">
      <c r="A1111" s="6">
        <v>3800006037</v>
      </c>
      <c r="B1111" s="9" t="s">
        <v>91</v>
      </c>
      <c r="C1111" s="9" t="s">
        <v>1069</v>
      </c>
      <c r="D1111" s="10">
        <v>45170</v>
      </c>
      <c r="E1111" s="10">
        <v>45134</v>
      </c>
      <c r="F1111" s="9" t="s">
        <v>1070</v>
      </c>
      <c r="G1111" s="9"/>
      <c r="H1111" s="9" t="s">
        <v>1071</v>
      </c>
      <c r="I1111" s="10"/>
      <c r="J1111" s="9"/>
      <c r="K1111" s="9"/>
      <c r="L1111" s="11">
        <v>-17.420000000000002</v>
      </c>
      <c r="M1111" s="11">
        <v>0</v>
      </c>
      <c r="N1111" s="11">
        <v>-17.420000000000002</v>
      </c>
      <c r="O1111" s="11">
        <v>-14.51</v>
      </c>
      <c r="P1111" s="9"/>
      <c r="Q1111" s="11">
        <v>-2.91</v>
      </c>
      <c r="R1111" s="11">
        <v>0</v>
      </c>
      <c r="S1111" s="11">
        <v>0</v>
      </c>
      <c r="T1111" s="11">
        <v>0</v>
      </c>
      <c r="U1111" s="11">
        <v>0</v>
      </c>
      <c r="V1111" s="11"/>
      <c r="W1111" s="11">
        <v>-17.420000000000002</v>
      </c>
      <c r="X1111" s="11"/>
      <c r="Y1111" s="11"/>
      <c r="Z1111" s="11"/>
      <c r="AA1111" s="11"/>
      <c r="AB1111" s="11">
        <v>-17.420000000000002</v>
      </c>
      <c r="AC1111" s="10"/>
      <c r="AD1111" s="9"/>
      <c r="AE1111" s="15"/>
    </row>
    <row r="1112" spans="1:31" x14ac:dyDescent="0.25">
      <c r="A1112" s="7">
        <v>3800008492</v>
      </c>
      <c r="B1112" t="s">
        <v>31</v>
      </c>
      <c r="C1112" t="s">
        <v>1069</v>
      </c>
      <c r="D1112" s="4">
        <v>45337</v>
      </c>
      <c r="E1112" s="4">
        <v>45366</v>
      </c>
      <c r="F1112" t="s">
        <v>1072</v>
      </c>
      <c r="H1112" t="s">
        <v>45</v>
      </c>
      <c r="I1112" s="4"/>
      <c r="L1112" s="5">
        <v>3840.01</v>
      </c>
      <c r="M1112" s="5">
        <v>0</v>
      </c>
      <c r="N1112" s="5">
        <v>3840.01</v>
      </c>
      <c r="O1112" s="5">
        <v>3200.01</v>
      </c>
      <c r="P1112" t="s">
        <v>36</v>
      </c>
      <c r="Q1112" s="5">
        <v>640</v>
      </c>
      <c r="R1112" s="5">
        <v>0</v>
      </c>
      <c r="S1112" s="5">
        <v>0</v>
      </c>
      <c r="T1112" s="5">
        <v>0</v>
      </c>
      <c r="U1112" s="5">
        <v>0</v>
      </c>
      <c r="V1112" s="5"/>
      <c r="W1112" s="5">
        <v>3840.01</v>
      </c>
      <c r="X1112" s="5">
        <v>3840.01</v>
      </c>
      <c r="Y1112" s="5"/>
      <c r="Z1112" s="5"/>
      <c r="AA1112" s="5"/>
      <c r="AB1112" s="5"/>
      <c r="AC1112" s="4">
        <v>45369</v>
      </c>
      <c r="AD1112" t="s">
        <v>37</v>
      </c>
      <c r="AE1112" s="16"/>
    </row>
    <row r="1113" spans="1:31" x14ac:dyDescent="0.25">
      <c r="A1113" s="8">
        <v>3800009463</v>
      </c>
      <c r="B1113" s="12" t="s">
        <v>31</v>
      </c>
      <c r="C1113" s="12" t="s">
        <v>1069</v>
      </c>
      <c r="D1113" s="13">
        <v>45351</v>
      </c>
      <c r="E1113" s="13">
        <v>45380</v>
      </c>
      <c r="F1113" s="12" t="s">
        <v>1073</v>
      </c>
      <c r="G1113" s="12"/>
      <c r="H1113" s="12" t="s">
        <v>50</v>
      </c>
      <c r="I1113" s="13"/>
      <c r="J1113" s="12"/>
      <c r="K1113" s="12"/>
      <c r="L1113" s="14">
        <v>7804.18</v>
      </c>
      <c r="M1113" s="14">
        <v>0</v>
      </c>
      <c r="N1113" s="14">
        <v>7804.18</v>
      </c>
      <c r="O1113" s="14">
        <v>6503.49</v>
      </c>
      <c r="P1113" s="12" t="s">
        <v>36</v>
      </c>
      <c r="Q1113" s="14">
        <v>1300.69</v>
      </c>
      <c r="R1113" s="14">
        <v>0</v>
      </c>
      <c r="S1113" s="14">
        <v>0</v>
      </c>
      <c r="T1113" s="14">
        <v>0</v>
      </c>
      <c r="U1113" s="14">
        <v>0</v>
      </c>
      <c r="V1113" s="14">
        <v>7804.18</v>
      </c>
      <c r="W1113" s="14"/>
      <c r="X1113" s="14"/>
      <c r="Y1113" s="14"/>
      <c r="Z1113" s="14"/>
      <c r="AA1113" s="14"/>
      <c r="AB1113" s="14"/>
      <c r="AC1113" s="13"/>
      <c r="AD1113" s="12"/>
      <c r="AE1113" s="17"/>
    </row>
    <row r="1114" spans="1:31" x14ac:dyDescent="0.25">
      <c r="A1114" s="22" t="s">
        <v>1069</v>
      </c>
      <c r="B1114" s="23"/>
      <c r="C1114" s="23"/>
      <c r="D1114" s="23"/>
      <c r="E1114" s="23"/>
      <c r="F1114" s="23"/>
      <c r="G1114" s="23"/>
      <c r="H1114" s="23"/>
      <c r="I1114" s="23"/>
      <c r="J1114" s="23"/>
      <c r="K1114" s="23"/>
      <c r="L1114" s="24">
        <f>SUM(L1111:L1113)</f>
        <v>11626.77</v>
      </c>
      <c r="M1114" s="24">
        <f>SUM(M1111:M1113)</f>
        <v>0</v>
      </c>
      <c r="N1114" s="24">
        <f>SUM(N1111:N1113)</f>
        <v>11626.77</v>
      </c>
      <c r="O1114" s="24">
        <f>SUM(O1111:O1113)</f>
        <v>9688.99</v>
      </c>
      <c r="P1114" s="23"/>
      <c r="Q1114" s="24">
        <f>SUM(Q1111:Q1113)</f>
        <v>1937.7800000000002</v>
      </c>
      <c r="R1114" s="24">
        <f>SUM(R1111:R1113)</f>
        <v>0</v>
      </c>
      <c r="S1114" s="23"/>
      <c r="T1114" s="24">
        <f t="shared" ref="T1114:AB1114" si="234">SUM(T1111:T1113)</f>
        <v>0</v>
      </c>
      <c r="U1114" s="24">
        <f t="shared" si="234"/>
        <v>0</v>
      </c>
      <c r="V1114" s="24">
        <f t="shared" si="234"/>
        <v>7804.18</v>
      </c>
      <c r="W1114" s="24">
        <f t="shared" si="234"/>
        <v>3822.59</v>
      </c>
      <c r="X1114" s="24">
        <f t="shared" si="234"/>
        <v>3840.01</v>
      </c>
      <c r="Y1114" s="24">
        <f t="shared" si="234"/>
        <v>0</v>
      </c>
      <c r="Z1114" s="24">
        <f t="shared" si="234"/>
        <v>0</v>
      </c>
      <c r="AA1114" s="24">
        <f t="shared" si="234"/>
        <v>0</v>
      </c>
      <c r="AB1114" s="24">
        <f t="shared" si="234"/>
        <v>-17.420000000000002</v>
      </c>
      <c r="AC1114" s="23"/>
      <c r="AD1114" s="23"/>
      <c r="AE1114" s="25"/>
    </row>
    <row r="1116" spans="1:31" x14ac:dyDescent="0.25">
      <c r="A1116" s="6">
        <v>3800006039</v>
      </c>
      <c r="B1116" s="9" t="s">
        <v>91</v>
      </c>
      <c r="C1116" s="9" t="s">
        <v>1074</v>
      </c>
      <c r="D1116" s="10">
        <v>45170</v>
      </c>
      <c r="E1116" s="10">
        <v>45107</v>
      </c>
      <c r="F1116" s="9" t="s">
        <v>1075</v>
      </c>
      <c r="G1116" s="9"/>
      <c r="H1116" s="9" t="s">
        <v>1076</v>
      </c>
      <c r="I1116" s="10"/>
      <c r="J1116" s="9"/>
      <c r="K1116" s="9"/>
      <c r="L1116" s="11">
        <v>6225.78</v>
      </c>
      <c r="M1116" s="11">
        <v>0</v>
      </c>
      <c r="N1116" s="11">
        <v>6225.78</v>
      </c>
      <c r="O1116" s="11">
        <v>5188.1499999999996</v>
      </c>
      <c r="P1116" s="9"/>
      <c r="Q1116" s="11">
        <v>1037.6300000000001</v>
      </c>
      <c r="R1116" s="11">
        <v>0</v>
      </c>
      <c r="S1116" s="11">
        <v>0</v>
      </c>
      <c r="T1116" s="11">
        <v>0</v>
      </c>
      <c r="U1116" s="11">
        <v>0</v>
      </c>
      <c r="V1116" s="11"/>
      <c r="W1116" s="11">
        <v>6225.78</v>
      </c>
      <c r="X1116" s="11"/>
      <c r="Y1116" s="11"/>
      <c r="Z1116" s="11"/>
      <c r="AA1116" s="11"/>
      <c r="AB1116" s="11">
        <v>6225.78</v>
      </c>
      <c r="AC1116" s="10">
        <v>45247</v>
      </c>
      <c r="AD1116" s="9" t="s">
        <v>1077</v>
      </c>
      <c r="AE1116" s="15"/>
    </row>
    <row r="1117" spans="1:31" x14ac:dyDescent="0.25">
      <c r="A1117" s="7">
        <v>3800006039</v>
      </c>
      <c r="B1117" t="s">
        <v>91</v>
      </c>
      <c r="C1117" t="s">
        <v>1074</v>
      </c>
      <c r="D1117" s="4">
        <v>45170</v>
      </c>
      <c r="E1117" s="4">
        <v>44805</v>
      </c>
      <c r="F1117" t="s">
        <v>1078</v>
      </c>
      <c r="H1117" t="s">
        <v>1079</v>
      </c>
      <c r="I1117" s="4"/>
      <c r="L1117" s="5">
        <v>992.62</v>
      </c>
      <c r="M1117" s="5">
        <v>0</v>
      </c>
      <c r="N1117" s="5">
        <v>992.62</v>
      </c>
      <c r="O1117" s="5">
        <v>992.62</v>
      </c>
      <c r="Q1117" s="5">
        <v>0</v>
      </c>
      <c r="R1117" s="5">
        <v>0</v>
      </c>
      <c r="S1117" s="5">
        <v>0</v>
      </c>
      <c r="T1117" s="5">
        <v>0</v>
      </c>
      <c r="U1117" s="5">
        <v>0</v>
      </c>
      <c r="V1117" s="5"/>
      <c r="W1117" s="5">
        <v>992.62</v>
      </c>
      <c r="X1117" s="5"/>
      <c r="Y1117" s="5"/>
      <c r="Z1117" s="5"/>
      <c r="AA1117" s="5"/>
      <c r="AB1117" s="5">
        <v>992.62</v>
      </c>
      <c r="AC1117" s="4">
        <v>45168</v>
      </c>
      <c r="AD1117" t="s">
        <v>37</v>
      </c>
      <c r="AE1117" s="16"/>
    </row>
    <row r="1118" spans="1:31" x14ac:dyDescent="0.25">
      <c r="A1118" s="7">
        <v>3800004602</v>
      </c>
      <c r="B1118" t="s">
        <v>31</v>
      </c>
      <c r="C1118" t="s">
        <v>1074</v>
      </c>
      <c r="D1118" s="4">
        <v>45260</v>
      </c>
      <c r="E1118" s="4">
        <v>45290</v>
      </c>
      <c r="F1118" t="s">
        <v>1080</v>
      </c>
      <c r="H1118" t="s">
        <v>77</v>
      </c>
      <c r="I1118" s="4"/>
      <c r="L1118" s="5">
        <v>944.63</v>
      </c>
      <c r="M1118" s="5">
        <v>0</v>
      </c>
      <c r="N1118" s="5">
        <v>944.63</v>
      </c>
      <c r="O1118" s="5">
        <v>787.19</v>
      </c>
      <c r="P1118" t="s">
        <v>36</v>
      </c>
      <c r="Q1118" s="5">
        <v>157.44</v>
      </c>
      <c r="R1118" s="5">
        <v>0</v>
      </c>
      <c r="S1118" s="5">
        <v>0</v>
      </c>
      <c r="T1118" s="5">
        <v>0</v>
      </c>
      <c r="U1118" s="5">
        <v>0</v>
      </c>
      <c r="V1118" s="5"/>
      <c r="W1118" s="5">
        <v>944.63</v>
      </c>
      <c r="X1118" s="5"/>
      <c r="Y1118" s="5"/>
      <c r="Z1118" s="5">
        <v>944.63</v>
      </c>
      <c r="AA1118" s="5"/>
      <c r="AB1118" s="5"/>
      <c r="AC1118" s="4">
        <v>45299</v>
      </c>
      <c r="AD1118" t="s">
        <v>138</v>
      </c>
      <c r="AE1118" s="16" t="s">
        <v>1081</v>
      </c>
    </row>
    <row r="1119" spans="1:31" x14ac:dyDescent="0.25">
      <c r="A1119" s="7">
        <v>3800007953</v>
      </c>
      <c r="B1119" t="s">
        <v>31</v>
      </c>
      <c r="C1119" t="s">
        <v>1074</v>
      </c>
      <c r="D1119" s="4">
        <v>45322</v>
      </c>
      <c r="E1119" s="4">
        <v>45351</v>
      </c>
      <c r="F1119" t="s">
        <v>1082</v>
      </c>
      <c r="H1119" t="s">
        <v>42</v>
      </c>
      <c r="I1119" s="4">
        <v>45358</v>
      </c>
      <c r="J1119" t="s">
        <v>59</v>
      </c>
      <c r="L1119" s="5">
        <v>3840.54</v>
      </c>
      <c r="M1119" s="5">
        <v>0</v>
      </c>
      <c r="N1119" s="5">
        <v>3840.54</v>
      </c>
      <c r="O1119" s="5">
        <v>3200.45</v>
      </c>
      <c r="P1119" t="s">
        <v>36</v>
      </c>
      <c r="Q1119" s="5">
        <v>640.09</v>
      </c>
      <c r="R1119" s="5">
        <v>0</v>
      </c>
      <c r="S1119" s="5">
        <v>0</v>
      </c>
      <c r="T1119" s="5">
        <v>0</v>
      </c>
      <c r="U1119" s="5">
        <v>0</v>
      </c>
      <c r="V1119" s="5"/>
      <c r="W1119" s="5">
        <v>3840.54</v>
      </c>
      <c r="X1119" s="5">
        <v>3840.54</v>
      </c>
      <c r="Y1119" s="5"/>
      <c r="Z1119" s="5"/>
      <c r="AA1119" s="5"/>
      <c r="AB1119" s="5"/>
      <c r="AC1119" s="4"/>
      <c r="AE1119" s="16"/>
    </row>
    <row r="1120" spans="1:31" x14ac:dyDescent="0.25">
      <c r="A1120" s="8">
        <v>3800009465</v>
      </c>
      <c r="B1120" s="12" t="s">
        <v>31</v>
      </c>
      <c r="C1120" s="12" t="s">
        <v>1074</v>
      </c>
      <c r="D1120" s="13">
        <v>45351</v>
      </c>
      <c r="E1120" s="13">
        <v>45380</v>
      </c>
      <c r="F1120" s="12" t="s">
        <v>1083</v>
      </c>
      <c r="G1120" s="12"/>
      <c r="H1120" s="12" t="s">
        <v>50</v>
      </c>
      <c r="I1120" s="13"/>
      <c r="J1120" s="12"/>
      <c r="K1120" s="12"/>
      <c r="L1120" s="14">
        <v>3337.78</v>
      </c>
      <c r="M1120" s="14">
        <v>0</v>
      </c>
      <c r="N1120" s="14">
        <v>3337.78</v>
      </c>
      <c r="O1120" s="14">
        <v>2781.48</v>
      </c>
      <c r="P1120" s="12" t="s">
        <v>36</v>
      </c>
      <c r="Q1120" s="14">
        <v>556.29999999999995</v>
      </c>
      <c r="R1120" s="14">
        <v>0</v>
      </c>
      <c r="S1120" s="14">
        <v>0</v>
      </c>
      <c r="T1120" s="14">
        <v>0</v>
      </c>
      <c r="U1120" s="14">
        <v>0</v>
      </c>
      <c r="V1120" s="14">
        <v>3337.78</v>
      </c>
      <c r="W1120" s="14"/>
      <c r="X1120" s="14"/>
      <c r="Y1120" s="14"/>
      <c r="Z1120" s="14"/>
      <c r="AA1120" s="14"/>
      <c r="AB1120" s="14"/>
      <c r="AC1120" s="13"/>
      <c r="AD1120" s="12"/>
      <c r="AE1120" s="17"/>
    </row>
    <row r="1121" spans="1:31" x14ac:dyDescent="0.25">
      <c r="A1121" s="22" t="s">
        <v>1074</v>
      </c>
      <c r="B1121" s="23"/>
      <c r="C1121" s="23"/>
      <c r="D1121" s="23"/>
      <c r="E1121" s="23"/>
      <c r="F1121" s="23"/>
      <c r="G1121" s="23"/>
      <c r="H1121" s="23"/>
      <c r="I1121" s="23"/>
      <c r="J1121" s="23"/>
      <c r="K1121" s="23"/>
      <c r="L1121" s="24">
        <f>SUM(L1116:L1120)</f>
        <v>15341.35</v>
      </c>
      <c r="M1121" s="24">
        <f>SUM(M1116:M1120)</f>
        <v>0</v>
      </c>
      <c r="N1121" s="24">
        <f>SUM(N1116:N1120)</f>
        <v>15341.35</v>
      </c>
      <c r="O1121" s="24">
        <f>SUM(O1116:O1120)</f>
        <v>12949.89</v>
      </c>
      <c r="P1121" s="23"/>
      <c r="Q1121" s="24">
        <f>SUM(Q1116:Q1120)</f>
        <v>2391.46</v>
      </c>
      <c r="R1121" s="24">
        <f>SUM(R1116:R1120)</f>
        <v>0</v>
      </c>
      <c r="S1121" s="23"/>
      <c r="T1121" s="24">
        <f t="shared" ref="T1121:AB1121" si="235">SUM(T1116:T1120)</f>
        <v>0</v>
      </c>
      <c r="U1121" s="24">
        <f t="shared" si="235"/>
        <v>0</v>
      </c>
      <c r="V1121" s="24">
        <f t="shared" si="235"/>
        <v>3337.78</v>
      </c>
      <c r="W1121" s="24">
        <f t="shared" si="235"/>
        <v>12003.57</v>
      </c>
      <c r="X1121" s="24">
        <f t="shared" si="235"/>
        <v>3840.54</v>
      </c>
      <c r="Y1121" s="24">
        <f t="shared" si="235"/>
        <v>0</v>
      </c>
      <c r="Z1121" s="24">
        <f t="shared" si="235"/>
        <v>944.63</v>
      </c>
      <c r="AA1121" s="24">
        <f t="shared" si="235"/>
        <v>0</v>
      </c>
      <c r="AB1121" s="24">
        <f t="shared" si="235"/>
        <v>7218.4</v>
      </c>
      <c r="AC1121" s="23"/>
      <c r="AD1121" s="23"/>
      <c r="AE1121" s="25"/>
    </row>
    <row r="1123" spans="1:31" x14ac:dyDescent="0.25">
      <c r="A1123" s="18">
        <v>3800009466</v>
      </c>
      <c r="B1123" s="19" t="s">
        <v>31</v>
      </c>
      <c r="C1123" s="19" t="s">
        <v>1084</v>
      </c>
      <c r="D1123" s="26">
        <v>45351</v>
      </c>
      <c r="E1123" s="26">
        <v>45380</v>
      </c>
      <c r="F1123" s="19" t="s">
        <v>1085</v>
      </c>
      <c r="G1123" s="19"/>
      <c r="H1123" s="19" t="s">
        <v>50</v>
      </c>
      <c r="I1123" s="26"/>
      <c r="J1123" s="19"/>
      <c r="K1123" s="19"/>
      <c r="L1123" s="20">
        <v>821.15</v>
      </c>
      <c r="M1123" s="20">
        <v>0</v>
      </c>
      <c r="N1123" s="20">
        <v>821.15</v>
      </c>
      <c r="O1123" s="20">
        <v>684.29</v>
      </c>
      <c r="P1123" s="19" t="s">
        <v>36</v>
      </c>
      <c r="Q1123" s="20">
        <v>136.86000000000001</v>
      </c>
      <c r="R1123" s="20">
        <v>0</v>
      </c>
      <c r="S1123" s="20">
        <v>0</v>
      </c>
      <c r="T1123" s="20">
        <v>0</v>
      </c>
      <c r="U1123" s="20">
        <v>0</v>
      </c>
      <c r="V1123" s="20">
        <v>821.15</v>
      </c>
      <c r="W1123" s="20"/>
      <c r="X1123" s="20"/>
      <c r="Y1123" s="20"/>
      <c r="Z1123" s="20"/>
      <c r="AA1123" s="20"/>
      <c r="AB1123" s="20"/>
      <c r="AC1123" s="26"/>
      <c r="AD1123" s="19"/>
      <c r="AE1123" s="21"/>
    </row>
    <row r="1124" spans="1:31" x14ac:dyDescent="0.25">
      <c r="A1124" s="22" t="s">
        <v>1084</v>
      </c>
      <c r="B1124" s="23"/>
      <c r="C1124" s="23"/>
      <c r="D1124" s="23"/>
      <c r="E1124" s="23"/>
      <c r="F1124" s="23"/>
      <c r="G1124" s="23"/>
      <c r="H1124" s="23"/>
      <c r="I1124" s="23"/>
      <c r="J1124" s="23"/>
      <c r="K1124" s="23"/>
      <c r="L1124" s="24">
        <f>SUM(L1123:L1123)</f>
        <v>821.15</v>
      </c>
      <c r="M1124" s="24">
        <f>SUM(M1123:M1123)</f>
        <v>0</v>
      </c>
      <c r="N1124" s="24">
        <f>SUM(N1123:N1123)</f>
        <v>821.15</v>
      </c>
      <c r="O1124" s="24">
        <f>SUM(O1123:O1123)</f>
        <v>684.29</v>
      </c>
      <c r="P1124" s="23"/>
      <c r="Q1124" s="24">
        <f>SUM(Q1123:Q1123)</f>
        <v>136.86000000000001</v>
      </c>
      <c r="R1124" s="24">
        <f>SUM(R1123:R1123)</f>
        <v>0</v>
      </c>
      <c r="S1124" s="23"/>
      <c r="T1124" s="24">
        <f t="shared" ref="T1124:AB1124" si="236">SUM(T1123:T1123)</f>
        <v>0</v>
      </c>
      <c r="U1124" s="24">
        <f t="shared" si="236"/>
        <v>0</v>
      </c>
      <c r="V1124" s="24">
        <f t="shared" si="236"/>
        <v>821.15</v>
      </c>
      <c r="W1124" s="24">
        <f t="shared" si="236"/>
        <v>0</v>
      </c>
      <c r="X1124" s="24">
        <f t="shared" si="236"/>
        <v>0</v>
      </c>
      <c r="Y1124" s="24">
        <f t="shared" si="236"/>
        <v>0</v>
      </c>
      <c r="Z1124" s="24">
        <f t="shared" si="236"/>
        <v>0</v>
      </c>
      <c r="AA1124" s="24">
        <f t="shared" si="236"/>
        <v>0</v>
      </c>
      <c r="AB1124" s="24">
        <f t="shared" si="236"/>
        <v>0</v>
      </c>
      <c r="AC1124" s="23"/>
      <c r="AD1124" s="23"/>
      <c r="AE1124" s="25"/>
    </row>
    <row r="1126" spans="1:31" x14ac:dyDescent="0.25">
      <c r="A1126" s="18">
        <v>3800007635</v>
      </c>
      <c r="B1126" s="19" t="s">
        <v>31</v>
      </c>
      <c r="C1126" s="19" t="s">
        <v>1086</v>
      </c>
      <c r="D1126" s="26">
        <v>45324</v>
      </c>
      <c r="E1126" s="26">
        <v>45355</v>
      </c>
      <c r="F1126" s="19" t="s">
        <v>1087</v>
      </c>
      <c r="G1126" s="19"/>
      <c r="H1126" s="19" t="s">
        <v>1088</v>
      </c>
      <c r="I1126" s="26"/>
      <c r="J1126" s="19"/>
      <c r="K1126" s="19"/>
      <c r="L1126" s="20">
        <v>240</v>
      </c>
      <c r="M1126" s="20">
        <v>0</v>
      </c>
      <c r="N1126" s="20">
        <v>240</v>
      </c>
      <c r="O1126" s="20">
        <v>240</v>
      </c>
      <c r="P1126" s="19"/>
      <c r="Q1126" s="20">
        <v>0</v>
      </c>
      <c r="R1126" s="20">
        <v>0</v>
      </c>
      <c r="S1126" s="20">
        <v>0</v>
      </c>
      <c r="T1126" s="20">
        <v>0</v>
      </c>
      <c r="U1126" s="20">
        <v>0</v>
      </c>
      <c r="V1126" s="20"/>
      <c r="W1126" s="20">
        <v>240</v>
      </c>
      <c r="X1126" s="20">
        <v>240</v>
      </c>
      <c r="Y1126" s="20"/>
      <c r="Z1126" s="20"/>
      <c r="AA1126" s="20"/>
      <c r="AB1126" s="20"/>
      <c r="AC1126" s="26">
        <v>45369</v>
      </c>
      <c r="AD1126" s="19" t="s">
        <v>37</v>
      </c>
      <c r="AE1126" s="21"/>
    </row>
    <row r="1127" spans="1:31" x14ac:dyDescent="0.25">
      <c r="A1127" s="22" t="s">
        <v>1086</v>
      </c>
      <c r="B1127" s="23"/>
      <c r="C1127" s="23"/>
      <c r="D1127" s="23"/>
      <c r="E1127" s="23"/>
      <c r="F1127" s="23"/>
      <c r="G1127" s="23"/>
      <c r="H1127" s="23"/>
      <c r="I1127" s="23"/>
      <c r="J1127" s="23"/>
      <c r="K1127" s="23"/>
      <c r="L1127" s="24">
        <f>SUM(L1126:L1126)</f>
        <v>240</v>
      </c>
      <c r="M1127" s="24">
        <f>SUM(M1126:M1126)</f>
        <v>0</v>
      </c>
      <c r="N1127" s="24">
        <f>SUM(N1126:N1126)</f>
        <v>240</v>
      </c>
      <c r="O1127" s="24">
        <f>SUM(O1126:O1126)</f>
        <v>240</v>
      </c>
      <c r="P1127" s="23"/>
      <c r="Q1127" s="24">
        <f>SUM(Q1126:Q1126)</f>
        <v>0</v>
      </c>
      <c r="R1127" s="24">
        <f>SUM(R1126:R1126)</f>
        <v>0</v>
      </c>
      <c r="S1127" s="23"/>
      <c r="T1127" s="24">
        <f t="shared" ref="T1127:AB1127" si="237">SUM(T1126:T1126)</f>
        <v>0</v>
      </c>
      <c r="U1127" s="24">
        <f t="shared" si="237"/>
        <v>0</v>
      </c>
      <c r="V1127" s="24">
        <f t="shared" si="237"/>
        <v>0</v>
      </c>
      <c r="W1127" s="24">
        <f t="shared" si="237"/>
        <v>240</v>
      </c>
      <c r="X1127" s="24">
        <f t="shared" si="237"/>
        <v>240</v>
      </c>
      <c r="Y1127" s="24">
        <f t="shared" si="237"/>
        <v>0</v>
      </c>
      <c r="Z1127" s="24">
        <f t="shared" si="237"/>
        <v>0</v>
      </c>
      <c r="AA1127" s="24">
        <f t="shared" si="237"/>
        <v>0</v>
      </c>
      <c r="AB1127" s="24">
        <f t="shared" si="237"/>
        <v>0</v>
      </c>
      <c r="AC1127" s="23"/>
      <c r="AD1127" s="23"/>
      <c r="AE1127" s="25"/>
    </row>
    <row r="1129" spans="1:31" x14ac:dyDescent="0.25">
      <c r="A1129" s="18">
        <v>3800006043</v>
      </c>
      <c r="B1129" s="19" t="s">
        <v>91</v>
      </c>
      <c r="C1129" s="19" t="s">
        <v>1089</v>
      </c>
      <c r="D1129" s="26">
        <v>45170</v>
      </c>
      <c r="E1129" s="26">
        <v>44805</v>
      </c>
      <c r="F1129" s="19"/>
      <c r="G1129" s="19"/>
      <c r="H1129" s="19" t="s">
        <v>1090</v>
      </c>
      <c r="I1129" s="26"/>
      <c r="J1129" s="19"/>
      <c r="K1129" s="19"/>
      <c r="L1129" s="20">
        <v>0</v>
      </c>
      <c r="M1129" s="20">
        <v>66.28</v>
      </c>
      <c r="N1129" s="20">
        <v>-66.28</v>
      </c>
      <c r="O1129" s="20">
        <v>-66.28</v>
      </c>
      <c r="P1129" s="19"/>
      <c r="Q1129" s="20">
        <v>0</v>
      </c>
      <c r="R1129" s="20">
        <v>0</v>
      </c>
      <c r="S1129" s="20">
        <v>0</v>
      </c>
      <c r="T1129" s="20">
        <v>0</v>
      </c>
      <c r="U1129" s="20">
        <v>0</v>
      </c>
      <c r="V1129" s="20"/>
      <c r="W1129" s="20">
        <v>-66.28</v>
      </c>
      <c r="X1129" s="20"/>
      <c r="Y1129" s="20"/>
      <c r="Z1129" s="20"/>
      <c r="AA1129" s="20"/>
      <c r="AB1129" s="20">
        <v>-66.28</v>
      </c>
      <c r="AC1129" s="26">
        <v>44539</v>
      </c>
      <c r="AD1129" s="19"/>
      <c r="AE1129" s="21"/>
    </row>
    <row r="1130" spans="1:31" x14ac:dyDescent="0.25">
      <c r="A1130" s="22" t="s">
        <v>1089</v>
      </c>
      <c r="B1130" s="23"/>
      <c r="C1130" s="23"/>
      <c r="D1130" s="23"/>
      <c r="E1130" s="23"/>
      <c r="F1130" s="23"/>
      <c r="G1130" s="23"/>
      <c r="H1130" s="23"/>
      <c r="I1130" s="23"/>
      <c r="J1130" s="23"/>
      <c r="K1130" s="23"/>
      <c r="L1130" s="24">
        <f>SUM(L1129:L1129)</f>
        <v>0</v>
      </c>
      <c r="M1130" s="24">
        <f>SUM(M1129:M1129)</f>
        <v>66.28</v>
      </c>
      <c r="N1130" s="24">
        <f>SUM(N1129:N1129)</f>
        <v>-66.28</v>
      </c>
      <c r="O1130" s="24">
        <f>SUM(O1129:O1129)</f>
        <v>-66.28</v>
      </c>
      <c r="P1130" s="23"/>
      <c r="Q1130" s="24">
        <f>SUM(Q1129:Q1129)</f>
        <v>0</v>
      </c>
      <c r="R1130" s="24">
        <f>SUM(R1129:R1129)</f>
        <v>0</v>
      </c>
      <c r="S1130" s="23"/>
      <c r="T1130" s="24">
        <f t="shared" ref="T1130:AB1130" si="238">SUM(T1129:T1129)</f>
        <v>0</v>
      </c>
      <c r="U1130" s="24">
        <f t="shared" si="238"/>
        <v>0</v>
      </c>
      <c r="V1130" s="24">
        <f t="shared" si="238"/>
        <v>0</v>
      </c>
      <c r="W1130" s="24">
        <f t="shared" si="238"/>
        <v>-66.28</v>
      </c>
      <c r="X1130" s="24">
        <f t="shared" si="238"/>
        <v>0</v>
      </c>
      <c r="Y1130" s="24">
        <f t="shared" si="238"/>
        <v>0</v>
      </c>
      <c r="Z1130" s="24">
        <f t="shared" si="238"/>
        <v>0</v>
      </c>
      <c r="AA1130" s="24">
        <f t="shared" si="238"/>
        <v>0</v>
      </c>
      <c r="AB1130" s="24">
        <f t="shared" si="238"/>
        <v>-66.28</v>
      </c>
      <c r="AC1130" s="23"/>
      <c r="AD1130" s="23"/>
      <c r="AE1130" s="25"/>
    </row>
    <row r="1132" spans="1:31" x14ac:dyDescent="0.25">
      <c r="A1132" s="18">
        <v>3800006044</v>
      </c>
      <c r="B1132" s="19" t="s">
        <v>91</v>
      </c>
      <c r="C1132" s="19" t="s">
        <v>1091</v>
      </c>
      <c r="D1132" s="26">
        <v>45170</v>
      </c>
      <c r="E1132" s="26">
        <v>44805</v>
      </c>
      <c r="F1132" s="19" t="s">
        <v>1092</v>
      </c>
      <c r="G1132" s="19"/>
      <c r="H1132" s="19" t="s">
        <v>1093</v>
      </c>
      <c r="I1132" s="26"/>
      <c r="J1132" s="19"/>
      <c r="K1132" s="19"/>
      <c r="L1132" s="20">
        <v>0</v>
      </c>
      <c r="M1132" s="20">
        <v>324</v>
      </c>
      <c r="N1132" s="20">
        <v>-324</v>
      </c>
      <c r="O1132" s="20">
        <v>-324</v>
      </c>
      <c r="P1132" s="19"/>
      <c r="Q1132" s="20">
        <v>0</v>
      </c>
      <c r="R1132" s="20">
        <v>0</v>
      </c>
      <c r="S1132" s="20">
        <v>0</v>
      </c>
      <c r="T1132" s="20">
        <v>0</v>
      </c>
      <c r="U1132" s="20">
        <v>0</v>
      </c>
      <c r="V1132" s="20"/>
      <c r="W1132" s="20">
        <v>-324</v>
      </c>
      <c r="X1132" s="20"/>
      <c r="Y1132" s="20"/>
      <c r="Z1132" s="20"/>
      <c r="AA1132" s="20"/>
      <c r="AB1132" s="20">
        <v>-324</v>
      </c>
      <c r="AC1132" s="26">
        <v>44504</v>
      </c>
      <c r="AD1132" s="19" t="s">
        <v>1094</v>
      </c>
      <c r="AE1132" s="21" t="s">
        <v>1095</v>
      </c>
    </row>
    <row r="1133" spans="1:31" x14ac:dyDescent="0.25">
      <c r="A1133" s="22" t="s">
        <v>1091</v>
      </c>
      <c r="B1133" s="23"/>
      <c r="C1133" s="23"/>
      <c r="D1133" s="23"/>
      <c r="E1133" s="23"/>
      <c r="F1133" s="23"/>
      <c r="G1133" s="23"/>
      <c r="H1133" s="23"/>
      <c r="I1133" s="23"/>
      <c r="J1133" s="23"/>
      <c r="K1133" s="23"/>
      <c r="L1133" s="24">
        <f>SUM(L1132:L1132)</f>
        <v>0</v>
      </c>
      <c r="M1133" s="24">
        <f>SUM(M1132:M1132)</f>
        <v>324</v>
      </c>
      <c r="N1133" s="24">
        <f>SUM(N1132:N1132)</f>
        <v>-324</v>
      </c>
      <c r="O1133" s="24">
        <f>SUM(O1132:O1132)</f>
        <v>-324</v>
      </c>
      <c r="P1133" s="23"/>
      <c r="Q1133" s="24">
        <f>SUM(Q1132:Q1132)</f>
        <v>0</v>
      </c>
      <c r="R1133" s="24">
        <f>SUM(R1132:R1132)</f>
        <v>0</v>
      </c>
      <c r="S1133" s="23"/>
      <c r="T1133" s="24">
        <f t="shared" ref="T1133:AB1133" si="239">SUM(T1132:T1132)</f>
        <v>0</v>
      </c>
      <c r="U1133" s="24">
        <f t="shared" si="239"/>
        <v>0</v>
      </c>
      <c r="V1133" s="24">
        <f t="shared" si="239"/>
        <v>0</v>
      </c>
      <c r="W1133" s="24">
        <f t="shared" si="239"/>
        <v>-324</v>
      </c>
      <c r="X1133" s="24">
        <f t="shared" si="239"/>
        <v>0</v>
      </c>
      <c r="Y1133" s="24">
        <f t="shared" si="239"/>
        <v>0</v>
      </c>
      <c r="Z1133" s="24">
        <f t="shared" si="239"/>
        <v>0</v>
      </c>
      <c r="AA1133" s="24">
        <f t="shared" si="239"/>
        <v>0</v>
      </c>
      <c r="AB1133" s="24">
        <f t="shared" si="239"/>
        <v>-324</v>
      </c>
      <c r="AC1133" s="23"/>
      <c r="AD1133" s="23"/>
      <c r="AE1133" s="25"/>
    </row>
    <row r="1135" spans="1:31" x14ac:dyDescent="0.25">
      <c r="A1135" s="6">
        <v>3800007883</v>
      </c>
      <c r="B1135" s="9" t="s">
        <v>31</v>
      </c>
      <c r="C1135" s="9" t="s">
        <v>1096</v>
      </c>
      <c r="D1135" s="10">
        <v>45322</v>
      </c>
      <c r="E1135" s="10">
        <v>45351</v>
      </c>
      <c r="F1135" s="9" t="s">
        <v>1097</v>
      </c>
      <c r="G1135" s="9"/>
      <c r="H1135" s="9" t="s">
        <v>42</v>
      </c>
      <c r="I1135" s="10">
        <v>45355</v>
      </c>
      <c r="J1135" s="9" t="s">
        <v>48</v>
      </c>
      <c r="K1135" s="9"/>
      <c r="L1135" s="11">
        <v>144</v>
      </c>
      <c r="M1135" s="11">
        <v>0</v>
      </c>
      <c r="N1135" s="11">
        <v>144</v>
      </c>
      <c r="O1135" s="11">
        <v>120</v>
      </c>
      <c r="P1135" s="9" t="s">
        <v>36</v>
      </c>
      <c r="Q1135" s="11">
        <v>24</v>
      </c>
      <c r="R1135" s="11">
        <v>0</v>
      </c>
      <c r="S1135" s="11">
        <v>0</v>
      </c>
      <c r="T1135" s="11">
        <v>0</v>
      </c>
      <c r="U1135" s="11">
        <v>0</v>
      </c>
      <c r="V1135" s="11"/>
      <c r="W1135" s="11">
        <v>144</v>
      </c>
      <c r="X1135" s="11">
        <v>144</v>
      </c>
      <c r="Y1135" s="11"/>
      <c r="Z1135" s="11"/>
      <c r="AA1135" s="11"/>
      <c r="AB1135" s="11"/>
      <c r="AC1135" s="10">
        <v>45351</v>
      </c>
      <c r="AD1135" s="9" t="s">
        <v>37</v>
      </c>
      <c r="AE1135" s="15"/>
    </row>
    <row r="1136" spans="1:31" x14ac:dyDescent="0.25">
      <c r="A1136" s="8">
        <v>3800008925</v>
      </c>
      <c r="B1136" s="12" t="s">
        <v>31</v>
      </c>
      <c r="C1136" s="12" t="s">
        <v>1096</v>
      </c>
      <c r="D1136" s="13">
        <v>45351</v>
      </c>
      <c r="E1136" s="13">
        <v>45380</v>
      </c>
      <c r="F1136" s="12" t="s">
        <v>1098</v>
      </c>
      <c r="G1136" s="12"/>
      <c r="H1136" s="12" t="s">
        <v>50</v>
      </c>
      <c r="I1136" s="13"/>
      <c r="J1136" s="12"/>
      <c r="K1136" s="12"/>
      <c r="L1136" s="14">
        <v>192.01</v>
      </c>
      <c r="M1136" s="14">
        <v>0</v>
      </c>
      <c r="N1136" s="14">
        <v>192.01</v>
      </c>
      <c r="O1136" s="14">
        <v>160.01</v>
      </c>
      <c r="P1136" s="12" t="s">
        <v>36</v>
      </c>
      <c r="Q1136" s="14">
        <v>32</v>
      </c>
      <c r="R1136" s="14">
        <v>0</v>
      </c>
      <c r="S1136" s="14">
        <v>0</v>
      </c>
      <c r="T1136" s="14">
        <v>0</v>
      </c>
      <c r="U1136" s="14">
        <v>0</v>
      </c>
      <c r="V1136" s="14">
        <v>192.01</v>
      </c>
      <c r="W1136" s="14"/>
      <c r="X1136" s="14"/>
      <c r="Y1136" s="14"/>
      <c r="Z1136" s="14"/>
      <c r="AA1136" s="14"/>
      <c r="AB1136" s="14"/>
      <c r="AC1136" s="13"/>
      <c r="AD1136" s="12"/>
      <c r="AE1136" s="17"/>
    </row>
    <row r="1137" spans="1:31" x14ac:dyDescent="0.25">
      <c r="A1137" s="22" t="s">
        <v>1096</v>
      </c>
      <c r="B1137" s="23"/>
      <c r="C1137" s="23"/>
      <c r="D1137" s="23"/>
      <c r="E1137" s="23"/>
      <c r="F1137" s="23"/>
      <c r="G1137" s="23"/>
      <c r="H1137" s="23"/>
      <c r="I1137" s="23"/>
      <c r="J1137" s="23"/>
      <c r="K1137" s="23"/>
      <c r="L1137" s="24">
        <f>SUM(L1135:L1136)</f>
        <v>336.01</v>
      </c>
      <c r="M1137" s="24">
        <f>SUM(M1135:M1136)</f>
        <v>0</v>
      </c>
      <c r="N1137" s="24">
        <f>SUM(N1135:N1136)</f>
        <v>336.01</v>
      </c>
      <c r="O1137" s="24">
        <f>SUM(O1135:O1136)</f>
        <v>280.01</v>
      </c>
      <c r="P1137" s="23"/>
      <c r="Q1137" s="24">
        <f>SUM(Q1135:Q1136)</f>
        <v>56</v>
      </c>
      <c r="R1137" s="24">
        <f>SUM(R1135:R1136)</f>
        <v>0</v>
      </c>
      <c r="S1137" s="23"/>
      <c r="T1137" s="24">
        <f t="shared" ref="T1137:AB1137" si="240">SUM(T1135:T1136)</f>
        <v>0</v>
      </c>
      <c r="U1137" s="24">
        <f t="shared" si="240"/>
        <v>0</v>
      </c>
      <c r="V1137" s="24">
        <f t="shared" si="240"/>
        <v>192.01</v>
      </c>
      <c r="W1137" s="24">
        <f t="shared" si="240"/>
        <v>144</v>
      </c>
      <c r="X1137" s="24">
        <f t="shared" si="240"/>
        <v>144</v>
      </c>
      <c r="Y1137" s="24">
        <f t="shared" si="240"/>
        <v>0</v>
      </c>
      <c r="Z1137" s="24">
        <f t="shared" si="240"/>
        <v>0</v>
      </c>
      <c r="AA1137" s="24">
        <f t="shared" si="240"/>
        <v>0</v>
      </c>
      <c r="AB1137" s="24">
        <f t="shared" si="240"/>
        <v>0</v>
      </c>
      <c r="AC1137" s="23"/>
      <c r="AD1137" s="23"/>
      <c r="AE1137" s="25"/>
    </row>
    <row r="1139" spans="1:31" x14ac:dyDescent="0.25">
      <c r="A1139" s="6">
        <v>3800007954</v>
      </c>
      <c r="B1139" s="9" t="s">
        <v>31</v>
      </c>
      <c r="C1139" s="9" t="s">
        <v>1099</v>
      </c>
      <c r="D1139" s="10">
        <v>45322</v>
      </c>
      <c r="E1139" s="10">
        <v>45351</v>
      </c>
      <c r="F1139" s="9" t="s">
        <v>1100</v>
      </c>
      <c r="G1139" s="9"/>
      <c r="H1139" s="9" t="s">
        <v>42</v>
      </c>
      <c r="I1139" s="10">
        <v>45355</v>
      </c>
      <c r="J1139" s="9" t="s">
        <v>57</v>
      </c>
      <c r="K1139" s="9"/>
      <c r="L1139" s="11">
        <v>720</v>
      </c>
      <c r="M1139" s="11">
        <v>0</v>
      </c>
      <c r="N1139" s="11">
        <v>720</v>
      </c>
      <c r="O1139" s="11">
        <v>600</v>
      </c>
      <c r="P1139" s="9" t="s">
        <v>36</v>
      </c>
      <c r="Q1139" s="11">
        <v>120</v>
      </c>
      <c r="R1139" s="11">
        <v>0</v>
      </c>
      <c r="S1139" s="11">
        <v>0</v>
      </c>
      <c r="T1139" s="11">
        <v>0</v>
      </c>
      <c r="U1139" s="11">
        <v>0</v>
      </c>
      <c r="V1139" s="11"/>
      <c r="W1139" s="11">
        <v>720</v>
      </c>
      <c r="X1139" s="11">
        <v>720</v>
      </c>
      <c r="Y1139" s="11"/>
      <c r="Z1139" s="11"/>
      <c r="AA1139" s="11"/>
      <c r="AB1139" s="11"/>
      <c r="AC1139" s="10">
        <v>45351</v>
      </c>
      <c r="AD1139" s="9" t="s">
        <v>37</v>
      </c>
      <c r="AE1139" s="15"/>
    </row>
    <row r="1140" spans="1:31" x14ac:dyDescent="0.25">
      <c r="A1140" s="8">
        <v>3800008926</v>
      </c>
      <c r="B1140" s="12" t="s">
        <v>31</v>
      </c>
      <c r="C1140" s="12" t="s">
        <v>1099</v>
      </c>
      <c r="D1140" s="13">
        <v>45351</v>
      </c>
      <c r="E1140" s="13">
        <v>45380</v>
      </c>
      <c r="F1140" s="12" t="s">
        <v>1101</v>
      </c>
      <c r="G1140" s="12"/>
      <c r="H1140" s="12" t="s">
        <v>50</v>
      </c>
      <c r="I1140" s="13"/>
      <c r="J1140" s="12"/>
      <c r="K1140" s="12"/>
      <c r="L1140" s="14">
        <v>456</v>
      </c>
      <c r="M1140" s="14">
        <v>0</v>
      </c>
      <c r="N1140" s="14">
        <v>456</v>
      </c>
      <c r="O1140" s="14">
        <v>380</v>
      </c>
      <c r="P1140" s="12" t="s">
        <v>36</v>
      </c>
      <c r="Q1140" s="14">
        <v>76</v>
      </c>
      <c r="R1140" s="14">
        <v>0</v>
      </c>
      <c r="S1140" s="14">
        <v>0</v>
      </c>
      <c r="T1140" s="14">
        <v>0</v>
      </c>
      <c r="U1140" s="14">
        <v>0</v>
      </c>
      <c r="V1140" s="14">
        <v>456</v>
      </c>
      <c r="W1140" s="14"/>
      <c r="X1140" s="14"/>
      <c r="Y1140" s="14"/>
      <c r="Z1140" s="14"/>
      <c r="AA1140" s="14"/>
      <c r="AB1140" s="14"/>
      <c r="AC1140" s="13"/>
      <c r="AD1140" s="12"/>
      <c r="AE1140" s="17"/>
    </row>
    <row r="1141" spans="1:31" x14ac:dyDescent="0.25">
      <c r="A1141" s="22" t="s">
        <v>1099</v>
      </c>
      <c r="B1141" s="23"/>
      <c r="C1141" s="23"/>
      <c r="D1141" s="23"/>
      <c r="E1141" s="23"/>
      <c r="F1141" s="23"/>
      <c r="G1141" s="23"/>
      <c r="H1141" s="23"/>
      <c r="I1141" s="23"/>
      <c r="J1141" s="23"/>
      <c r="K1141" s="23"/>
      <c r="L1141" s="24">
        <f>SUM(L1139:L1140)</f>
        <v>1176</v>
      </c>
      <c r="M1141" s="24">
        <f>SUM(M1139:M1140)</f>
        <v>0</v>
      </c>
      <c r="N1141" s="24">
        <f>SUM(N1139:N1140)</f>
        <v>1176</v>
      </c>
      <c r="O1141" s="24">
        <f>SUM(O1139:O1140)</f>
        <v>980</v>
      </c>
      <c r="P1141" s="23"/>
      <c r="Q1141" s="24">
        <f>SUM(Q1139:Q1140)</f>
        <v>196</v>
      </c>
      <c r="R1141" s="24">
        <f>SUM(R1139:R1140)</f>
        <v>0</v>
      </c>
      <c r="S1141" s="23"/>
      <c r="T1141" s="24">
        <f t="shared" ref="T1141:AB1141" si="241">SUM(T1139:T1140)</f>
        <v>0</v>
      </c>
      <c r="U1141" s="24">
        <f t="shared" si="241"/>
        <v>0</v>
      </c>
      <c r="V1141" s="24">
        <f t="shared" si="241"/>
        <v>456</v>
      </c>
      <c r="W1141" s="24">
        <f t="shared" si="241"/>
        <v>720</v>
      </c>
      <c r="X1141" s="24">
        <f t="shared" si="241"/>
        <v>720</v>
      </c>
      <c r="Y1141" s="24">
        <f t="shared" si="241"/>
        <v>0</v>
      </c>
      <c r="Z1141" s="24">
        <f t="shared" si="241"/>
        <v>0</v>
      </c>
      <c r="AA1141" s="24">
        <f t="shared" si="241"/>
        <v>0</v>
      </c>
      <c r="AB1141" s="24">
        <f t="shared" si="241"/>
        <v>0</v>
      </c>
      <c r="AC1141" s="23"/>
      <c r="AD1141" s="23"/>
      <c r="AE1141" s="25"/>
    </row>
    <row r="1143" spans="1:31" x14ac:dyDescent="0.25">
      <c r="A1143" s="18">
        <v>3800009412</v>
      </c>
      <c r="B1143" s="19" t="s">
        <v>31</v>
      </c>
      <c r="C1143" s="19" t="s">
        <v>1102</v>
      </c>
      <c r="D1143" s="26">
        <v>45351</v>
      </c>
      <c r="E1143" s="26">
        <v>45380</v>
      </c>
      <c r="F1143" s="19" t="s">
        <v>1103</v>
      </c>
      <c r="G1143" s="19"/>
      <c r="H1143" s="19" t="s">
        <v>50</v>
      </c>
      <c r="I1143" s="26"/>
      <c r="J1143" s="19"/>
      <c r="K1143" s="19"/>
      <c r="L1143" s="20">
        <v>102</v>
      </c>
      <c r="M1143" s="20">
        <v>0</v>
      </c>
      <c r="N1143" s="20">
        <v>102</v>
      </c>
      <c r="O1143" s="20">
        <v>85</v>
      </c>
      <c r="P1143" s="19" t="s">
        <v>36</v>
      </c>
      <c r="Q1143" s="20">
        <v>17</v>
      </c>
      <c r="R1143" s="20">
        <v>0</v>
      </c>
      <c r="S1143" s="20">
        <v>0</v>
      </c>
      <c r="T1143" s="20">
        <v>0</v>
      </c>
      <c r="U1143" s="20">
        <v>0</v>
      </c>
      <c r="V1143" s="20">
        <v>102</v>
      </c>
      <c r="W1143" s="20"/>
      <c r="X1143" s="20"/>
      <c r="Y1143" s="20"/>
      <c r="Z1143" s="20"/>
      <c r="AA1143" s="20"/>
      <c r="AB1143" s="20"/>
      <c r="AC1143" s="26"/>
      <c r="AD1143" s="19"/>
      <c r="AE1143" s="21"/>
    </row>
    <row r="1144" spans="1:31" x14ac:dyDescent="0.25">
      <c r="A1144" s="22" t="s">
        <v>1102</v>
      </c>
      <c r="B1144" s="23"/>
      <c r="C1144" s="23"/>
      <c r="D1144" s="23"/>
      <c r="E1144" s="23"/>
      <c r="F1144" s="23"/>
      <c r="G1144" s="23"/>
      <c r="H1144" s="23"/>
      <c r="I1144" s="23"/>
      <c r="J1144" s="23"/>
      <c r="K1144" s="23"/>
      <c r="L1144" s="24">
        <f>SUM(L1143:L1143)</f>
        <v>102</v>
      </c>
      <c r="M1144" s="24">
        <f>SUM(M1143:M1143)</f>
        <v>0</v>
      </c>
      <c r="N1144" s="24">
        <f>SUM(N1143:N1143)</f>
        <v>102</v>
      </c>
      <c r="O1144" s="24">
        <f>SUM(O1143:O1143)</f>
        <v>85</v>
      </c>
      <c r="P1144" s="23"/>
      <c r="Q1144" s="24">
        <f>SUM(Q1143:Q1143)</f>
        <v>17</v>
      </c>
      <c r="R1144" s="24">
        <f>SUM(R1143:R1143)</f>
        <v>0</v>
      </c>
      <c r="S1144" s="23"/>
      <c r="T1144" s="24">
        <f t="shared" ref="T1144:AB1144" si="242">SUM(T1143:T1143)</f>
        <v>0</v>
      </c>
      <c r="U1144" s="24">
        <f t="shared" si="242"/>
        <v>0</v>
      </c>
      <c r="V1144" s="24">
        <f t="shared" si="242"/>
        <v>102</v>
      </c>
      <c r="W1144" s="24">
        <f t="shared" si="242"/>
        <v>0</v>
      </c>
      <c r="X1144" s="24">
        <f t="shared" si="242"/>
        <v>0</v>
      </c>
      <c r="Y1144" s="24">
        <f t="shared" si="242"/>
        <v>0</v>
      </c>
      <c r="Z1144" s="24">
        <f t="shared" si="242"/>
        <v>0</v>
      </c>
      <c r="AA1144" s="24">
        <f t="shared" si="242"/>
        <v>0</v>
      </c>
      <c r="AB1144" s="24">
        <f t="shared" si="242"/>
        <v>0</v>
      </c>
      <c r="AC1144" s="23"/>
      <c r="AD1144" s="23"/>
      <c r="AE1144" s="25"/>
    </row>
    <row r="1146" spans="1:31" x14ac:dyDescent="0.25">
      <c r="A1146" s="6">
        <v>3800007999</v>
      </c>
      <c r="B1146" s="9" t="s">
        <v>31</v>
      </c>
      <c r="C1146" s="9" t="s">
        <v>1104</v>
      </c>
      <c r="D1146" s="10">
        <v>45322</v>
      </c>
      <c r="E1146" s="10">
        <v>45351</v>
      </c>
      <c r="F1146" s="9" t="s">
        <v>1105</v>
      </c>
      <c r="G1146" s="9"/>
      <c r="H1146" s="9" t="s">
        <v>42</v>
      </c>
      <c r="I1146" s="10">
        <v>45370</v>
      </c>
      <c r="J1146" s="9" t="s">
        <v>180</v>
      </c>
      <c r="K1146" s="9"/>
      <c r="L1146" s="11">
        <v>6774.72</v>
      </c>
      <c r="M1146" s="11">
        <v>0</v>
      </c>
      <c r="N1146" s="11">
        <v>6774.72</v>
      </c>
      <c r="O1146" s="11">
        <v>5645.6</v>
      </c>
      <c r="P1146" s="9" t="s">
        <v>36</v>
      </c>
      <c r="Q1146" s="11">
        <v>1129.1199999999999</v>
      </c>
      <c r="R1146" s="11">
        <v>0</v>
      </c>
      <c r="S1146" s="11">
        <v>0</v>
      </c>
      <c r="T1146" s="11">
        <v>0</v>
      </c>
      <c r="U1146" s="11">
        <v>0</v>
      </c>
      <c r="V1146" s="11"/>
      <c r="W1146" s="11">
        <v>6774.72</v>
      </c>
      <c r="X1146" s="11">
        <v>6774.72</v>
      </c>
      <c r="Y1146" s="11"/>
      <c r="Z1146" s="11"/>
      <c r="AA1146" s="11"/>
      <c r="AB1146" s="11"/>
      <c r="AC1146" s="10">
        <v>45369</v>
      </c>
      <c r="AD1146" s="9" t="s">
        <v>37</v>
      </c>
      <c r="AE1146" s="15"/>
    </row>
    <row r="1147" spans="1:31" x14ac:dyDescent="0.25">
      <c r="A1147" s="7">
        <v>3800008495</v>
      </c>
      <c r="B1147" t="s">
        <v>31</v>
      </c>
      <c r="C1147" t="s">
        <v>1104</v>
      </c>
      <c r="D1147" s="4">
        <v>45337</v>
      </c>
      <c r="E1147" s="4">
        <v>45366</v>
      </c>
      <c r="F1147" t="s">
        <v>1106</v>
      </c>
      <c r="H1147" t="s">
        <v>45</v>
      </c>
      <c r="I1147" s="4"/>
      <c r="L1147" s="5">
        <v>3389.74</v>
      </c>
      <c r="M1147" s="5">
        <v>0</v>
      </c>
      <c r="N1147" s="5">
        <v>3389.74</v>
      </c>
      <c r="O1147" s="5">
        <v>2824.78</v>
      </c>
      <c r="P1147" t="s">
        <v>36</v>
      </c>
      <c r="Q1147" s="5">
        <v>564.96</v>
      </c>
      <c r="R1147" s="5">
        <v>0</v>
      </c>
      <c r="S1147" s="5">
        <v>0</v>
      </c>
      <c r="T1147" s="5">
        <v>0</v>
      </c>
      <c r="U1147" s="5">
        <v>0</v>
      </c>
      <c r="V1147" s="5"/>
      <c r="W1147" s="5">
        <v>3389.74</v>
      </c>
      <c r="X1147" s="5">
        <v>3389.74</v>
      </c>
      <c r="Y1147" s="5"/>
      <c r="Z1147" s="5"/>
      <c r="AA1147" s="5"/>
      <c r="AB1147" s="5"/>
      <c r="AC1147" s="4">
        <v>45369</v>
      </c>
      <c r="AD1147" t="s">
        <v>37</v>
      </c>
      <c r="AE1147" s="16"/>
    </row>
    <row r="1148" spans="1:31" x14ac:dyDescent="0.25">
      <c r="A1148" s="8">
        <v>3800009467</v>
      </c>
      <c r="B1148" s="12" t="s">
        <v>31</v>
      </c>
      <c r="C1148" s="12" t="s">
        <v>1104</v>
      </c>
      <c r="D1148" s="13">
        <v>45351</v>
      </c>
      <c r="E1148" s="13">
        <v>45380</v>
      </c>
      <c r="F1148" s="12" t="s">
        <v>1107</v>
      </c>
      <c r="G1148" s="12"/>
      <c r="H1148" s="12" t="s">
        <v>50</v>
      </c>
      <c r="I1148" s="13"/>
      <c r="J1148" s="12"/>
      <c r="K1148" s="12"/>
      <c r="L1148" s="14">
        <v>5690.32</v>
      </c>
      <c r="M1148" s="14">
        <v>0</v>
      </c>
      <c r="N1148" s="14">
        <v>5690.32</v>
      </c>
      <c r="O1148" s="14">
        <v>4741.93</v>
      </c>
      <c r="P1148" s="12" t="s">
        <v>36</v>
      </c>
      <c r="Q1148" s="14">
        <v>948.39</v>
      </c>
      <c r="R1148" s="14">
        <v>0</v>
      </c>
      <c r="S1148" s="14">
        <v>0</v>
      </c>
      <c r="T1148" s="14">
        <v>0</v>
      </c>
      <c r="U1148" s="14">
        <v>0</v>
      </c>
      <c r="V1148" s="14">
        <v>5690.32</v>
      </c>
      <c r="W1148" s="14"/>
      <c r="X1148" s="14"/>
      <c r="Y1148" s="14"/>
      <c r="Z1148" s="14"/>
      <c r="AA1148" s="14"/>
      <c r="AB1148" s="14"/>
      <c r="AC1148" s="13"/>
      <c r="AD1148" s="12"/>
      <c r="AE1148" s="17"/>
    </row>
    <row r="1149" spans="1:31" x14ac:dyDescent="0.25">
      <c r="A1149" s="22" t="s">
        <v>1104</v>
      </c>
      <c r="B1149" s="23"/>
      <c r="C1149" s="23"/>
      <c r="D1149" s="23"/>
      <c r="E1149" s="23"/>
      <c r="F1149" s="23"/>
      <c r="G1149" s="23"/>
      <c r="H1149" s="23"/>
      <c r="I1149" s="23"/>
      <c r="J1149" s="23"/>
      <c r="K1149" s="23"/>
      <c r="L1149" s="24">
        <f>SUM(L1146:L1148)</f>
        <v>15854.779999999999</v>
      </c>
      <c r="M1149" s="24">
        <f>SUM(M1146:M1148)</f>
        <v>0</v>
      </c>
      <c r="N1149" s="24">
        <f>SUM(N1146:N1148)</f>
        <v>15854.779999999999</v>
      </c>
      <c r="O1149" s="24">
        <f>SUM(O1146:O1148)</f>
        <v>13212.310000000001</v>
      </c>
      <c r="P1149" s="23"/>
      <c r="Q1149" s="24">
        <f>SUM(Q1146:Q1148)</f>
        <v>2642.47</v>
      </c>
      <c r="R1149" s="24">
        <f>SUM(R1146:R1148)</f>
        <v>0</v>
      </c>
      <c r="S1149" s="23"/>
      <c r="T1149" s="24">
        <f t="shared" ref="T1149:AB1149" si="243">SUM(T1146:T1148)</f>
        <v>0</v>
      </c>
      <c r="U1149" s="24">
        <f t="shared" si="243"/>
        <v>0</v>
      </c>
      <c r="V1149" s="24">
        <f t="shared" si="243"/>
        <v>5690.32</v>
      </c>
      <c r="W1149" s="24">
        <f t="shared" si="243"/>
        <v>10164.459999999999</v>
      </c>
      <c r="X1149" s="24">
        <f t="shared" si="243"/>
        <v>10164.459999999999</v>
      </c>
      <c r="Y1149" s="24">
        <f t="shared" si="243"/>
        <v>0</v>
      </c>
      <c r="Z1149" s="24">
        <f t="shared" si="243"/>
        <v>0</v>
      </c>
      <c r="AA1149" s="24">
        <f t="shared" si="243"/>
        <v>0</v>
      </c>
      <c r="AB1149" s="24">
        <f t="shared" si="243"/>
        <v>0</v>
      </c>
      <c r="AC1149" s="23"/>
      <c r="AD1149" s="23"/>
      <c r="AE1149" s="25"/>
    </row>
    <row r="1151" spans="1:31" x14ac:dyDescent="0.25">
      <c r="A1151" s="6">
        <v>3800007193</v>
      </c>
      <c r="B1151" s="9" t="s">
        <v>31</v>
      </c>
      <c r="C1151" s="9" t="s">
        <v>1108</v>
      </c>
      <c r="D1151" s="10">
        <v>45316</v>
      </c>
      <c r="E1151" s="10">
        <v>45348</v>
      </c>
      <c r="F1151" s="9" t="s">
        <v>1109</v>
      </c>
      <c r="G1151" s="9"/>
      <c r="H1151" s="9" t="s">
        <v>1110</v>
      </c>
      <c r="I1151" s="10">
        <v>45355</v>
      </c>
      <c r="J1151" s="9" t="s">
        <v>182</v>
      </c>
      <c r="K1151" s="9"/>
      <c r="L1151" s="11">
        <v>2765.18</v>
      </c>
      <c r="M1151" s="11">
        <v>0</v>
      </c>
      <c r="N1151" s="11">
        <v>2765.18</v>
      </c>
      <c r="O1151" s="11">
        <v>2304.3200000000002</v>
      </c>
      <c r="P1151" s="9" t="s">
        <v>36</v>
      </c>
      <c r="Q1151" s="11">
        <v>460.86</v>
      </c>
      <c r="R1151" s="11">
        <v>0</v>
      </c>
      <c r="S1151" s="11">
        <v>0</v>
      </c>
      <c r="T1151" s="11">
        <v>0</v>
      </c>
      <c r="U1151" s="11">
        <v>0</v>
      </c>
      <c r="V1151" s="11"/>
      <c r="W1151" s="11">
        <v>2765.18</v>
      </c>
      <c r="X1151" s="11">
        <v>2765.18</v>
      </c>
      <c r="Y1151" s="11"/>
      <c r="Z1151" s="11"/>
      <c r="AA1151" s="11"/>
      <c r="AB1151" s="11"/>
      <c r="AC1151" s="10"/>
      <c r="AD1151" s="9"/>
      <c r="AE1151" s="15"/>
    </row>
    <row r="1152" spans="1:31" x14ac:dyDescent="0.25">
      <c r="A1152" s="7">
        <v>3800007918</v>
      </c>
      <c r="B1152" t="s">
        <v>31</v>
      </c>
      <c r="C1152" t="s">
        <v>1108</v>
      </c>
      <c r="D1152" s="4">
        <v>45322</v>
      </c>
      <c r="E1152" s="4">
        <v>45351</v>
      </c>
      <c r="F1152" t="s">
        <v>1111</v>
      </c>
      <c r="H1152" t="s">
        <v>42</v>
      </c>
      <c r="I1152" s="4">
        <v>45355</v>
      </c>
      <c r="J1152" t="s">
        <v>182</v>
      </c>
      <c r="L1152" s="5">
        <v>277.2</v>
      </c>
      <c r="M1152" s="5">
        <v>0</v>
      </c>
      <c r="N1152" s="5">
        <v>277.2</v>
      </c>
      <c r="O1152" s="5">
        <v>231</v>
      </c>
      <c r="P1152" t="s">
        <v>36</v>
      </c>
      <c r="Q1152" s="5">
        <v>46.2</v>
      </c>
      <c r="R1152" s="5">
        <v>0</v>
      </c>
      <c r="S1152" s="5">
        <v>0</v>
      </c>
      <c r="T1152" s="5">
        <v>0</v>
      </c>
      <c r="U1152" s="5">
        <v>0</v>
      </c>
      <c r="V1152" s="5"/>
      <c r="W1152" s="5">
        <v>277.2</v>
      </c>
      <c r="X1152" s="5">
        <v>277.2</v>
      </c>
      <c r="Y1152" s="5"/>
      <c r="Z1152" s="5"/>
      <c r="AA1152" s="5"/>
      <c r="AB1152" s="5"/>
      <c r="AC1152" s="4"/>
      <c r="AE1152" s="16"/>
    </row>
    <row r="1153" spans="1:31" x14ac:dyDescent="0.25">
      <c r="A1153" s="7">
        <v>3800007955</v>
      </c>
      <c r="B1153" t="s">
        <v>31</v>
      </c>
      <c r="C1153" t="s">
        <v>1108</v>
      </c>
      <c r="D1153" s="4">
        <v>45322</v>
      </c>
      <c r="E1153" s="4">
        <v>45351</v>
      </c>
      <c r="F1153" t="s">
        <v>1112</v>
      </c>
      <c r="H1153" t="s">
        <v>42</v>
      </c>
      <c r="I1153" s="4">
        <v>45355</v>
      </c>
      <c r="J1153" t="s">
        <v>182</v>
      </c>
      <c r="L1153" s="5">
        <v>7327.5</v>
      </c>
      <c r="M1153" s="5">
        <v>0</v>
      </c>
      <c r="N1153" s="5">
        <v>7327.5</v>
      </c>
      <c r="O1153" s="5">
        <v>6106.25</v>
      </c>
      <c r="P1153" t="s">
        <v>36</v>
      </c>
      <c r="Q1153" s="5">
        <v>1221.25</v>
      </c>
      <c r="R1153" s="5">
        <v>0</v>
      </c>
      <c r="S1153" s="5">
        <v>0</v>
      </c>
      <c r="T1153" s="5">
        <v>0</v>
      </c>
      <c r="U1153" s="5">
        <v>0</v>
      </c>
      <c r="V1153" s="5"/>
      <c r="W1153" s="5">
        <v>7327.5</v>
      </c>
      <c r="X1153" s="5">
        <v>7327.5</v>
      </c>
      <c r="Y1153" s="5"/>
      <c r="Z1153" s="5"/>
      <c r="AA1153" s="5"/>
      <c r="AB1153" s="5"/>
      <c r="AC1153" s="4"/>
      <c r="AE1153" s="16"/>
    </row>
    <row r="1154" spans="1:31" x14ac:dyDescent="0.25">
      <c r="A1154" s="7">
        <v>3800007885</v>
      </c>
      <c r="B1154" t="s">
        <v>31</v>
      </c>
      <c r="C1154" t="s">
        <v>1108</v>
      </c>
      <c r="D1154" s="4">
        <v>45322</v>
      </c>
      <c r="E1154" s="4">
        <v>45351</v>
      </c>
      <c r="F1154" t="s">
        <v>1113</v>
      </c>
      <c r="H1154" t="s">
        <v>42</v>
      </c>
      <c r="I1154" s="4">
        <v>45355</v>
      </c>
      <c r="J1154" t="s">
        <v>182</v>
      </c>
      <c r="L1154" s="5">
        <v>480.22</v>
      </c>
      <c r="M1154" s="5">
        <v>0</v>
      </c>
      <c r="N1154" s="5">
        <v>480.22</v>
      </c>
      <c r="O1154" s="5">
        <v>400.18</v>
      </c>
      <c r="P1154" t="s">
        <v>36</v>
      </c>
      <c r="Q1154" s="5">
        <v>80.040000000000006</v>
      </c>
      <c r="R1154" s="5">
        <v>0</v>
      </c>
      <c r="S1154" s="5">
        <v>0</v>
      </c>
      <c r="T1154" s="5">
        <v>0</v>
      </c>
      <c r="U1154" s="5">
        <v>0</v>
      </c>
      <c r="V1154" s="5"/>
      <c r="W1154" s="5">
        <v>480.22</v>
      </c>
      <c r="X1154" s="5">
        <v>480.22</v>
      </c>
      <c r="Y1154" s="5"/>
      <c r="Z1154" s="5"/>
      <c r="AA1154" s="5"/>
      <c r="AB1154" s="5"/>
      <c r="AC1154" s="4"/>
      <c r="AE1154" s="16"/>
    </row>
    <row r="1155" spans="1:31" x14ac:dyDescent="0.25">
      <c r="A1155" s="7">
        <v>3800008497</v>
      </c>
      <c r="B1155" t="s">
        <v>31</v>
      </c>
      <c r="C1155" t="s">
        <v>1108</v>
      </c>
      <c r="D1155" s="4">
        <v>45337</v>
      </c>
      <c r="E1155" s="4">
        <v>45366</v>
      </c>
      <c r="F1155" t="s">
        <v>1114</v>
      </c>
      <c r="H1155" t="s">
        <v>45</v>
      </c>
      <c r="I1155" s="4">
        <v>45369</v>
      </c>
      <c r="J1155" t="s">
        <v>180</v>
      </c>
      <c r="L1155" s="5">
        <v>6321.84</v>
      </c>
      <c r="M1155" s="5">
        <v>0</v>
      </c>
      <c r="N1155" s="5">
        <v>6321.84</v>
      </c>
      <c r="O1155" s="5">
        <v>5268.2</v>
      </c>
      <c r="P1155" t="s">
        <v>36</v>
      </c>
      <c r="Q1155" s="5">
        <v>1053.6400000000001</v>
      </c>
      <c r="R1155" s="5">
        <v>0</v>
      </c>
      <c r="S1155" s="5">
        <v>0</v>
      </c>
      <c r="T1155" s="5">
        <v>0</v>
      </c>
      <c r="U1155" s="5">
        <v>0</v>
      </c>
      <c r="V1155" s="5"/>
      <c r="W1155" s="5">
        <v>6321.84</v>
      </c>
      <c r="X1155" s="5">
        <v>6321.84</v>
      </c>
      <c r="Y1155" s="5"/>
      <c r="Z1155" s="5"/>
      <c r="AA1155" s="5"/>
      <c r="AB1155" s="5"/>
      <c r="AC1155" s="4"/>
      <c r="AE1155" s="16"/>
    </row>
    <row r="1156" spans="1:31" x14ac:dyDescent="0.25">
      <c r="A1156" s="7">
        <v>3800008494</v>
      </c>
      <c r="B1156" t="s">
        <v>31</v>
      </c>
      <c r="C1156" t="s">
        <v>1108</v>
      </c>
      <c r="D1156" s="4">
        <v>45337</v>
      </c>
      <c r="E1156" s="4">
        <v>45366</v>
      </c>
      <c r="F1156" t="s">
        <v>1115</v>
      </c>
      <c r="H1156" t="s">
        <v>45</v>
      </c>
      <c r="I1156" s="4">
        <v>45369</v>
      </c>
      <c r="J1156" t="s">
        <v>180</v>
      </c>
      <c r="L1156" s="5">
        <v>209.02</v>
      </c>
      <c r="M1156" s="5">
        <v>0</v>
      </c>
      <c r="N1156" s="5">
        <v>209.02</v>
      </c>
      <c r="O1156" s="5">
        <v>174.18</v>
      </c>
      <c r="P1156" t="s">
        <v>36</v>
      </c>
      <c r="Q1156" s="5">
        <v>34.840000000000003</v>
      </c>
      <c r="R1156" s="5">
        <v>0</v>
      </c>
      <c r="S1156" s="5">
        <v>0</v>
      </c>
      <c r="T1156" s="5">
        <v>0</v>
      </c>
      <c r="U1156" s="5">
        <v>0</v>
      </c>
      <c r="V1156" s="5"/>
      <c r="W1156" s="5">
        <v>209.02</v>
      </c>
      <c r="X1156" s="5">
        <v>209.02</v>
      </c>
      <c r="Y1156" s="5"/>
      <c r="Z1156" s="5"/>
      <c r="AA1156" s="5"/>
      <c r="AB1156" s="5"/>
      <c r="AC1156" s="4"/>
      <c r="AE1156" s="16"/>
    </row>
    <row r="1157" spans="1:31" x14ac:dyDescent="0.25">
      <c r="A1157" s="7">
        <v>3800008591</v>
      </c>
      <c r="B1157" t="s">
        <v>31</v>
      </c>
      <c r="C1157" t="s">
        <v>1108</v>
      </c>
      <c r="D1157" s="4">
        <v>45349</v>
      </c>
      <c r="E1157" s="4">
        <v>45378</v>
      </c>
      <c r="F1157" t="s">
        <v>1116</v>
      </c>
      <c r="H1157" t="s">
        <v>1117</v>
      </c>
      <c r="I1157" s="4"/>
      <c r="L1157" s="5">
        <v>27.83</v>
      </c>
      <c r="M1157" s="5">
        <v>0</v>
      </c>
      <c r="N1157" s="5">
        <v>27.83</v>
      </c>
      <c r="O1157" s="5">
        <v>27.83</v>
      </c>
      <c r="Q1157" s="5">
        <v>0</v>
      </c>
      <c r="R1157" s="5">
        <v>0</v>
      </c>
      <c r="S1157" s="5">
        <v>0</v>
      </c>
      <c r="T1157" s="5">
        <v>0</v>
      </c>
      <c r="U1157" s="5">
        <v>0</v>
      </c>
      <c r="V1157" s="5">
        <v>27.83</v>
      </c>
      <c r="W1157" s="5"/>
      <c r="X1157" s="5"/>
      <c r="Y1157" s="5"/>
      <c r="Z1157" s="5"/>
      <c r="AA1157" s="5"/>
      <c r="AB1157" s="5"/>
      <c r="AC1157" s="4"/>
      <c r="AE1157" s="16"/>
    </row>
    <row r="1158" spans="1:31" x14ac:dyDescent="0.25">
      <c r="A1158" s="7">
        <v>3800009492</v>
      </c>
      <c r="B1158" t="s">
        <v>31</v>
      </c>
      <c r="C1158" t="s">
        <v>1108</v>
      </c>
      <c r="D1158" s="4">
        <v>45351</v>
      </c>
      <c r="E1158" s="4">
        <v>45380</v>
      </c>
      <c r="F1158" t="s">
        <v>1118</v>
      </c>
      <c r="H1158" t="s">
        <v>50</v>
      </c>
      <c r="I1158" s="4"/>
      <c r="L1158" s="5">
        <v>562.76</v>
      </c>
      <c r="M1158" s="5">
        <v>0</v>
      </c>
      <c r="N1158" s="5">
        <v>562.76</v>
      </c>
      <c r="O1158" s="5">
        <v>468.97</v>
      </c>
      <c r="P1158" t="s">
        <v>36</v>
      </c>
      <c r="Q1158" s="5">
        <v>93.79</v>
      </c>
      <c r="R1158" s="5">
        <v>0</v>
      </c>
      <c r="S1158" s="5">
        <v>0</v>
      </c>
      <c r="T1158" s="5">
        <v>0</v>
      </c>
      <c r="U1158" s="5">
        <v>0</v>
      </c>
      <c r="V1158" s="5">
        <v>562.76</v>
      </c>
      <c r="W1158" s="5"/>
      <c r="X1158" s="5"/>
      <c r="Y1158" s="5"/>
      <c r="Z1158" s="5"/>
      <c r="AA1158" s="5"/>
      <c r="AB1158" s="5"/>
      <c r="AC1158" s="4"/>
      <c r="AE1158" s="16"/>
    </row>
    <row r="1159" spans="1:31" x14ac:dyDescent="0.25">
      <c r="A1159" s="7">
        <v>3800009433</v>
      </c>
      <c r="B1159" t="s">
        <v>31</v>
      </c>
      <c r="C1159" t="s">
        <v>1108</v>
      </c>
      <c r="D1159" s="4">
        <v>45351</v>
      </c>
      <c r="E1159" s="4">
        <v>45380</v>
      </c>
      <c r="F1159" t="s">
        <v>1119</v>
      </c>
      <c r="H1159" t="s">
        <v>50</v>
      </c>
      <c r="I1159" s="4"/>
      <c r="L1159" s="5">
        <v>9002.6</v>
      </c>
      <c r="M1159" s="5">
        <v>0</v>
      </c>
      <c r="N1159" s="5">
        <v>9002.6</v>
      </c>
      <c r="O1159" s="5">
        <v>7502.16</v>
      </c>
      <c r="P1159" t="s">
        <v>36</v>
      </c>
      <c r="Q1159" s="5">
        <v>1500.44</v>
      </c>
      <c r="R1159" s="5">
        <v>0</v>
      </c>
      <c r="S1159" s="5">
        <v>0</v>
      </c>
      <c r="T1159" s="5">
        <v>0</v>
      </c>
      <c r="U1159" s="5">
        <v>0</v>
      </c>
      <c r="V1159" s="5">
        <v>9002.6</v>
      </c>
      <c r="W1159" s="5"/>
      <c r="X1159" s="5"/>
      <c r="Y1159" s="5"/>
      <c r="Z1159" s="5"/>
      <c r="AA1159" s="5"/>
      <c r="AB1159" s="5"/>
      <c r="AC1159" s="4"/>
      <c r="AE1159" s="16"/>
    </row>
    <row r="1160" spans="1:31" x14ac:dyDescent="0.25">
      <c r="A1160" s="8">
        <v>3800009379</v>
      </c>
      <c r="B1160" s="12" t="s">
        <v>31</v>
      </c>
      <c r="C1160" s="12" t="s">
        <v>1108</v>
      </c>
      <c r="D1160" s="13">
        <v>45351</v>
      </c>
      <c r="E1160" s="13">
        <v>45380</v>
      </c>
      <c r="F1160" s="12" t="s">
        <v>1120</v>
      </c>
      <c r="G1160" s="12"/>
      <c r="H1160" s="12" t="s">
        <v>50</v>
      </c>
      <c r="I1160" s="13"/>
      <c r="J1160" s="12"/>
      <c r="K1160" s="12"/>
      <c r="L1160" s="14">
        <v>266.39999999999998</v>
      </c>
      <c r="M1160" s="14">
        <v>0</v>
      </c>
      <c r="N1160" s="14">
        <v>266.39999999999998</v>
      </c>
      <c r="O1160" s="14">
        <v>222</v>
      </c>
      <c r="P1160" s="12" t="s">
        <v>36</v>
      </c>
      <c r="Q1160" s="14">
        <v>44.4</v>
      </c>
      <c r="R1160" s="14">
        <v>0</v>
      </c>
      <c r="S1160" s="14">
        <v>0</v>
      </c>
      <c r="T1160" s="14">
        <v>0</v>
      </c>
      <c r="U1160" s="14">
        <v>0</v>
      </c>
      <c r="V1160" s="14">
        <v>266.39999999999998</v>
      </c>
      <c r="W1160" s="14"/>
      <c r="X1160" s="14"/>
      <c r="Y1160" s="14"/>
      <c r="Z1160" s="14"/>
      <c r="AA1160" s="14"/>
      <c r="AB1160" s="14"/>
      <c r="AC1160" s="13"/>
      <c r="AD1160" s="12"/>
      <c r="AE1160" s="17"/>
    </row>
    <row r="1161" spans="1:31" x14ac:dyDescent="0.25">
      <c r="A1161" s="22" t="s">
        <v>1108</v>
      </c>
      <c r="B1161" s="23"/>
      <c r="C1161" s="23"/>
      <c r="D1161" s="23"/>
      <c r="E1161" s="23"/>
      <c r="F1161" s="23"/>
      <c r="G1161" s="23"/>
      <c r="H1161" s="23"/>
      <c r="I1161" s="23"/>
      <c r="J1161" s="23"/>
      <c r="K1161" s="23"/>
      <c r="L1161" s="24">
        <f>SUM(L1151:L1160)</f>
        <v>27240.550000000003</v>
      </c>
      <c r="M1161" s="24">
        <f>SUM(M1151:M1160)</f>
        <v>0</v>
      </c>
      <c r="N1161" s="24">
        <f>SUM(N1151:N1160)</f>
        <v>27240.550000000003</v>
      </c>
      <c r="O1161" s="24">
        <f>SUM(O1151:O1160)</f>
        <v>22705.09</v>
      </c>
      <c r="P1161" s="23"/>
      <c r="Q1161" s="24">
        <f>SUM(Q1151:Q1160)</f>
        <v>4535.4599999999991</v>
      </c>
      <c r="R1161" s="24">
        <f>SUM(R1151:R1160)</f>
        <v>0</v>
      </c>
      <c r="S1161" s="23"/>
      <c r="T1161" s="24">
        <f t="shared" ref="T1161:AB1161" si="244">SUM(T1151:T1160)</f>
        <v>0</v>
      </c>
      <c r="U1161" s="24">
        <f t="shared" si="244"/>
        <v>0</v>
      </c>
      <c r="V1161" s="24">
        <f t="shared" si="244"/>
        <v>9859.59</v>
      </c>
      <c r="W1161" s="24">
        <f t="shared" si="244"/>
        <v>17380.96</v>
      </c>
      <c r="X1161" s="24">
        <f t="shared" si="244"/>
        <v>17380.96</v>
      </c>
      <c r="Y1161" s="24">
        <f t="shared" si="244"/>
        <v>0</v>
      </c>
      <c r="Z1161" s="24">
        <f t="shared" si="244"/>
        <v>0</v>
      </c>
      <c r="AA1161" s="24">
        <f t="shared" si="244"/>
        <v>0</v>
      </c>
      <c r="AB1161" s="24">
        <f t="shared" si="244"/>
        <v>0</v>
      </c>
      <c r="AC1161" s="23"/>
      <c r="AD1161" s="23"/>
      <c r="AE1161" s="25"/>
    </row>
    <row r="1163" spans="1:31" x14ac:dyDescent="0.25">
      <c r="A1163" s="6">
        <v>3800007956</v>
      </c>
      <c r="B1163" s="9" t="s">
        <v>31</v>
      </c>
      <c r="C1163" s="9" t="s">
        <v>1121</v>
      </c>
      <c r="D1163" s="10">
        <v>45322</v>
      </c>
      <c r="E1163" s="10">
        <v>45351</v>
      </c>
      <c r="F1163" s="9" t="s">
        <v>1122</v>
      </c>
      <c r="G1163" s="9"/>
      <c r="H1163" s="9" t="s">
        <v>42</v>
      </c>
      <c r="I1163" s="10">
        <v>45356</v>
      </c>
      <c r="J1163" s="9" t="s">
        <v>55</v>
      </c>
      <c r="K1163" s="9"/>
      <c r="L1163" s="11">
        <v>1012.79</v>
      </c>
      <c r="M1163" s="11">
        <v>0</v>
      </c>
      <c r="N1163" s="11">
        <v>1012.79</v>
      </c>
      <c r="O1163" s="11">
        <v>843.99</v>
      </c>
      <c r="P1163" s="9" t="s">
        <v>36</v>
      </c>
      <c r="Q1163" s="11">
        <v>168.8</v>
      </c>
      <c r="R1163" s="11">
        <v>0</v>
      </c>
      <c r="S1163" s="11">
        <v>0</v>
      </c>
      <c r="T1163" s="11">
        <v>0</v>
      </c>
      <c r="U1163" s="11">
        <v>0</v>
      </c>
      <c r="V1163" s="11"/>
      <c r="W1163" s="11">
        <v>1012.79</v>
      </c>
      <c r="X1163" s="11">
        <v>1012.79</v>
      </c>
      <c r="Y1163" s="11"/>
      <c r="Z1163" s="11"/>
      <c r="AA1163" s="11"/>
      <c r="AB1163" s="11"/>
      <c r="AC1163" s="10">
        <v>45351</v>
      </c>
      <c r="AD1163" s="9" t="s">
        <v>37</v>
      </c>
      <c r="AE1163" s="15"/>
    </row>
    <row r="1164" spans="1:31" x14ac:dyDescent="0.25">
      <c r="A1164" s="7">
        <v>3800008498</v>
      </c>
      <c r="B1164" t="s">
        <v>31</v>
      </c>
      <c r="C1164" t="s">
        <v>1121</v>
      </c>
      <c r="D1164" s="4">
        <v>45337</v>
      </c>
      <c r="E1164" s="4">
        <v>45366</v>
      </c>
      <c r="F1164" t="s">
        <v>1123</v>
      </c>
      <c r="H1164" t="s">
        <v>45</v>
      </c>
      <c r="I1164" s="4"/>
      <c r="L1164" s="5">
        <v>163.25</v>
      </c>
      <c r="M1164" s="5">
        <v>0</v>
      </c>
      <c r="N1164" s="5">
        <v>163.25</v>
      </c>
      <c r="O1164" s="5">
        <v>136.04</v>
      </c>
      <c r="P1164" t="s">
        <v>36</v>
      </c>
      <c r="Q1164" s="5">
        <v>27.21</v>
      </c>
      <c r="R1164" s="5">
        <v>0</v>
      </c>
      <c r="S1164" s="5">
        <v>0</v>
      </c>
      <c r="T1164" s="5">
        <v>0</v>
      </c>
      <c r="U1164" s="5">
        <v>0</v>
      </c>
      <c r="V1164" s="5"/>
      <c r="W1164" s="5">
        <v>163.25</v>
      </c>
      <c r="X1164" s="5">
        <v>163.25</v>
      </c>
      <c r="Y1164" s="5"/>
      <c r="Z1164" s="5"/>
      <c r="AA1164" s="5"/>
      <c r="AB1164" s="5"/>
      <c r="AC1164" s="4">
        <v>45369</v>
      </c>
      <c r="AD1164" t="s">
        <v>37</v>
      </c>
      <c r="AE1164" s="16"/>
    </row>
    <row r="1165" spans="1:31" x14ac:dyDescent="0.25">
      <c r="A1165" s="8">
        <v>3800008928</v>
      </c>
      <c r="B1165" s="12" t="s">
        <v>31</v>
      </c>
      <c r="C1165" s="12" t="s">
        <v>1121</v>
      </c>
      <c r="D1165" s="13">
        <v>45351</v>
      </c>
      <c r="E1165" s="13">
        <v>45380</v>
      </c>
      <c r="F1165" s="12" t="s">
        <v>1124</v>
      </c>
      <c r="G1165" s="12"/>
      <c r="H1165" s="12" t="s">
        <v>50</v>
      </c>
      <c r="I1165" s="13"/>
      <c r="J1165" s="12"/>
      <c r="K1165" s="12"/>
      <c r="L1165" s="14">
        <v>142.26</v>
      </c>
      <c r="M1165" s="14">
        <v>0</v>
      </c>
      <c r="N1165" s="14">
        <v>142.26</v>
      </c>
      <c r="O1165" s="14">
        <v>118.55</v>
      </c>
      <c r="P1165" s="12" t="s">
        <v>36</v>
      </c>
      <c r="Q1165" s="14">
        <v>23.71</v>
      </c>
      <c r="R1165" s="14">
        <v>0</v>
      </c>
      <c r="S1165" s="14">
        <v>0</v>
      </c>
      <c r="T1165" s="14">
        <v>0</v>
      </c>
      <c r="U1165" s="14">
        <v>0</v>
      </c>
      <c r="V1165" s="14">
        <v>142.26</v>
      </c>
      <c r="W1165" s="14"/>
      <c r="X1165" s="14"/>
      <c r="Y1165" s="14"/>
      <c r="Z1165" s="14"/>
      <c r="AA1165" s="14"/>
      <c r="AB1165" s="14"/>
      <c r="AC1165" s="13"/>
      <c r="AD1165" s="12"/>
      <c r="AE1165" s="17"/>
    </row>
    <row r="1166" spans="1:31" x14ac:dyDescent="0.25">
      <c r="A1166" s="22" t="s">
        <v>1121</v>
      </c>
      <c r="B1166" s="23"/>
      <c r="C1166" s="23"/>
      <c r="D1166" s="23"/>
      <c r="E1166" s="23"/>
      <c r="F1166" s="23"/>
      <c r="G1166" s="23"/>
      <c r="H1166" s="23"/>
      <c r="I1166" s="23"/>
      <c r="J1166" s="23"/>
      <c r="K1166" s="23"/>
      <c r="L1166" s="24">
        <f>SUM(L1163:L1165)</f>
        <v>1318.3</v>
      </c>
      <c r="M1166" s="24">
        <f>SUM(M1163:M1165)</f>
        <v>0</v>
      </c>
      <c r="N1166" s="24">
        <f>SUM(N1163:N1165)</f>
        <v>1318.3</v>
      </c>
      <c r="O1166" s="24">
        <f>SUM(O1163:O1165)</f>
        <v>1098.58</v>
      </c>
      <c r="P1166" s="23"/>
      <c r="Q1166" s="24">
        <f>SUM(Q1163:Q1165)</f>
        <v>219.72000000000003</v>
      </c>
      <c r="R1166" s="24">
        <f>SUM(R1163:R1165)</f>
        <v>0</v>
      </c>
      <c r="S1166" s="23"/>
      <c r="T1166" s="24">
        <f t="shared" ref="T1166:AB1166" si="245">SUM(T1163:T1165)</f>
        <v>0</v>
      </c>
      <c r="U1166" s="24">
        <f t="shared" si="245"/>
        <v>0</v>
      </c>
      <c r="V1166" s="24">
        <f t="shared" si="245"/>
        <v>142.26</v>
      </c>
      <c r="W1166" s="24">
        <f t="shared" si="245"/>
        <v>1176.04</v>
      </c>
      <c r="X1166" s="24">
        <f t="shared" si="245"/>
        <v>1176.04</v>
      </c>
      <c r="Y1166" s="24">
        <f t="shared" si="245"/>
        <v>0</v>
      </c>
      <c r="Z1166" s="24">
        <f t="shared" si="245"/>
        <v>0</v>
      </c>
      <c r="AA1166" s="24">
        <f t="shared" si="245"/>
        <v>0</v>
      </c>
      <c r="AB1166" s="24">
        <f t="shared" si="245"/>
        <v>0</v>
      </c>
      <c r="AC1166" s="23"/>
      <c r="AD1166" s="23"/>
      <c r="AE1166" s="25"/>
    </row>
    <row r="1168" spans="1:31" x14ac:dyDescent="0.25">
      <c r="A1168" s="6">
        <v>3800007957</v>
      </c>
      <c r="B1168" s="9" t="s">
        <v>31</v>
      </c>
      <c r="C1168" s="9" t="s">
        <v>1125</v>
      </c>
      <c r="D1168" s="10">
        <v>45322</v>
      </c>
      <c r="E1168" s="10">
        <v>45351</v>
      </c>
      <c r="F1168" s="9" t="s">
        <v>1126</v>
      </c>
      <c r="G1168" s="9"/>
      <c r="H1168" s="9" t="s">
        <v>42</v>
      </c>
      <c r="I1168" s="10">
        <v>45355</v>
      </c>
      <c r="J1168" s="9" t="s">
        <v>169</v>
      </c>
      <c r="K1168" s="9"/>
      <c r="L1168" s="11">
        <v>2281.0500000000002</v>
      </c>
      <c r="M1168" s="11">
        <v>0</v>
      </c>
      <c r="N1168" s="11">
        <v>2281.0500000000002</v>
      </c>
      <c r="O1168" s="11">
        <v>1900.87</v>
      </c>
      <c r="P1168" s="9" t="s">
        <v>36</v>
      </c>
      <c r="Q1168" s="11">
        <v>380.18</v>
      </c>
      <c r="R1168" s="11">
        <v>0</v>
      </c>
      <c r="S1168" s="11">
        <v>0</v>
      </c>
      <c r="T1168" s="11">
        <v>0</v>
      </c>
      <c r="U1168" s="11">
        <v>0</v>
      </c>
      <c r="V1168" s="11"/>
      <c r="W1168" s="11">
        <v>2281.0500000000002</v>
      </c>
      <c r="X1168" s="11">
        <v>2281.0500000000002</v>
      </c>
      <c r="Y1168" s="11"/>
      <c r="Z1168" s="11"/>
      <c r="AA1168" s="11"/>
      <c r="AB1168" s="11"/>
      <c r="AC1168" s="10">
        <v>45351</v>
      </c>
      <c r="AD1168" s="9" t="s">
        <v>37</v>
      </c>
      <c r="AE1168" s="15"/>
    </row>
    <row r="1169" spans="1:31" x14ac:dyDescent="0.25">
      <c r="A1169" s="8">
        <v>3800008929</v>
      </c>
      <c r="B1169" s="12" t="s">
        <v>31</v>
      </c>
      <c r="C1169" s="12" t="s">
        <v>1125</v>
      </c>
      <c r="D1169" s="13">
        <v>45351</v>
      </c>
      <c r="E1169" s="13">
        <v>45380</v>
      </c>
      <c r="F1169" s="12" t="s">
        <v>1127</v>
      </c>
      <c r="G1169" s="12"/>
      <c r="H1169" s="12" t="s">
        <v>50</v>
      </c>
      <c r="I1169" s="13"/>
      <c r="J1169" s="12"/>
      <c r="K1169" s="12"/>
      <c r="L1169" s="14">
        <v>1523.52</v>
      </c>
      <c r="M1169" s="14">
        <v>0</v>
      </c>
      <c r="N1169" s="14">
        <v>1523.52</v>
      </c>
      <c r="O1169" s="14">
        <v>1269.5999999999999</v>
      </c>
      <c r="P1169" s="12" t="s">
        <v>36</v>
      </c>
      <c r="Q1169" s="14">
        <v>253.92</v>
      </c>
      <c r="R1169" s="14">
        <v>0</v>
      </c>
      <c r="S1169" s="14">
        <v>0</v>
      </c>
      <c r="T1169" s="14">
        <v>0</v>
      </c>
      <c r="U1169" s="14">
        <v>0</v>
      </c>
      <c r="V1169" s="14">
        <v>1523.52</v>
      </c>
      <c r="W1169" s="14"/>
      <c r="X1169" s="14"/>
      <c r="Y1169" s="14"/>
      <c r="Z1169" s="14"/>
      <c r="AA1169" s="14"/>
      <c r="AB1169" s="14"/>
      <c r="AC1169" s="13"/>
      <c r="AD1169" s="12"/>
      <c r="AE1169" s="17"/>
    </row>
    <row r="1170" spans="1:31" x14ac:dyDescent="0.25">
      <c r="A1170" s="22" t="s">
        <v>1125</v>
      </c>
      <c r="B1170" s="23"/>
      <c r="C1170" s="23"/>
      <c r="D1170" s="23"/>
      <c r="E1170" s="23"/>
      <c r="F1170" s="23"/>
      <c r="G1170" s="23"/>
      <c r="H1170" s="23"/>
      <c r="I1170" s="23"/>
      <c r="J1170" s="23"/>
      <c r="K1170" s="23"/>
      <c r="L1170" s="24">
        <f>SUM(L1168:L1169)</f>
        <v>3804.57</v>
      </c>
      <c r="M1170" s="24">
        <f>SUM(M1168:M1169)</f>
        <v>0</v>
      </c>
      <c r="N1170" s="24">
        <f>SUM(N1168:N1169)</f>
        <v>3804.57</v>
      </c>
      <c r="O1170" s="24">
        <f>SUM(O1168:O1169)</f>
        <v>3170.47</v>
      </c>
      <c r="P1170" s="23"/>
      <c r="Q1170" s="24">
        <f>SUM(Q1168:Q1169)</f>
        <v>634.1</v>
      </c>
      <c r="R1170" s="24">
        <f>SUM(R1168:R1169)</f>
        <v>0</v>
      </c>
      <c r="S1170" s="23"/>
      <c r="T1170" s="24">
        <f t="shared" ref="T1170:AB1170" si="246">SUM(T1168:T1169)</f>
        <v>0</v>
      </c>
      <c r="U1170" s="24">
        <f t="shared" si="246"/>
        <v>0</v>
      </c>
      <c r="V1170" s="24">
        <f t="shared" si="246"/>
        <v>1523.52</v>
      </c>
      <c r="W1170" s="24">
        <f t="shared" si="246"/>
        <v>2281.0500000000002</v>
      </c>
      <c r="X1170" s="24">
        <f t="shared" si="246"/>
        <v>2281.0500000000002</v>
      </c>
      <c r="Y1170" s="24">
        <f t="shared" si="246"/>
        <v>0</v>
      </c>
      <c r="Z1170" s="24">
        <f t="shared" si="246"/>
        <v>0</v>
      </c>
      <c r="AA1170" s="24">
        <f t="shared" si="246"/>
        <v>0</v>
      </c>
      <c r="AB1170" s="24">
        <f t="shared" si="246"/>
        <v>0</v>
      </c>
      <c r="AC1170" s="23"/>
      <c r="AD1170" s="23"/>
      <c r="AE1170" s="25"/>
    </row>
    <row r="1172" spans="1:31" x14ac:dyDescent="0.25">
      <c r="A1172" s="6">
        <v>3800008006</v>
      </c>
      <c r="B1172" s="9" t="s">
        <v>31</v>
      </c>
      <c r="C1172" s="9" t="s">
        <v>1128</v>
      </c>
      <c r="D1172" s="10">
        <v>45322</v>
      </c>
      <c r="E1172" s="10">
        <v>45351</v>
      </c>
      <c r="F1172" s="9" t="s">
        <v>1129</v>
      </c>
      <c r="G1172" s="9"/>
      <c r="H1172" s="9" t="s">
        <v>42</v>
      </c>
      <c r="I1172" s="10">
        <v>45352</v>
      </c>
      <c r="J1172" s="9" t="s">
        <v>79</v>
      </c>
      <c r="K1172" s="9"/>
      <c r="L1172" s="11">
        <v>1875.14</v>
      </c>
      <c r="M1172" s="11">
        <v>0</v>
      </c>
      <c r="N1172" s="11">
        <v>1875.14</v>
      </c>
      <c r="O1172" s="11">
        <v>1875.14</v>
      </c>
      <c r="P1172" s="9" t="s">
        <v>36</v>
      </c>
      <c r="Q1172" s="11">
        <v>0</v>
      </c>
      <c r="R1172" s="11">
        <v>0</v>
      </c>
      <c r="S1172" s="11">
        <v>0</v>
      </c>
      <c r="T1172" s="11">
        <v>0</v>
      </c>
      <c r="U1172" s="11">
        <v>0</v>
      </c>
      <c r="V1172" s="11"/>
      <c r="W1172" s="11">
        <v>1875.14</v>
      </c>
      <c r="X1172" s="11">
        <v>1875.14</v>
      </c>
      <c r="Y1172" s="11"/>
      <c r="Z1172" s="11"/>
      <c r="AA1172" s="11"/>
      <c r="AB1172" s="11"/>
      <c r="AC1172" s="10">
        <v>45351</v>
      </c>
      <c r="AD1172" s="9" t="s">
        <v>37</v>
      </c>
      <c r="AE1172" s="15"/>
    </row>
    <row r="1173" spans="1:31" x14ac:dyDescent="0.25">
      <c r="A1173" s="7">
        <v>3800008499</v>
      </c>
      <c r="B1173" t="s">
        <v>31</v>
      </c>
      <c r="C1173" t="s">
        <v>1128</v>
      </c>
      <c r="D1173" s="4">
        <v>45337</v>
      </c>
      <c r="E1173" s="4">
        <v>45366</v>
      </c>
      <c r="F1173" t="s">
        <v>1130</v>
      </c>
      <c r="H1173" t="s">
        <v>45</v>
      </c>
      <c r="I1173" s="4">
        <v>45358</v>
      </c>
      <c r="J1173" t="s">
        <v>182</v>
      </c>
      <c r="L1173" s="5">
        <v>279.31</v>
      </c>
      <c r="M1173" s="5">
        <v>0</v>
      </c>
      <c r="N1173" s="5">
        <v>279.31</v>
      </c>
      <c r="O1173" s="5">
        <v>232.76</v>
      </c>
      <c r="P1173" t="s">
        <v>36</v>
      </c>
      <c r="Q1173" s="5">
        <v>46.55</v>
      </c>
      <c r="R1173" s="5">
        <v>0</v>
      </c>
      <c r="S1173" s="5">
        <v>0</v>
      </c>
      <c r="T1173" s="5">
        <v>0</v>
      </c>
      <c r="U1173" s="5">
        <v>0</v>
      </c>
      <c r="V1173" s="5"/>
      <c r="W1173" s="5">
        <v>279.31</v>
      </c>
      <c r="X1173" s="5">
        <v>279.31</v>
      </c>
      <c r="Y1173" s="5"/>
      <c r="Z1173" s="5"/>
      <c r="AA1173" s="5"/>
      <c r="AB1173" s="5"/>
      <c r="AC1173" s="4"/>
      <c r="AE1173" s="16"/>
    </row>
    <row r="1174" spans="1:31" x14ac:dyDescent="0.25">
      <c r="A1174" s="7">
        <v>3800008824</v>
      </c>
      <c r="B1174" t="s">
        <v>31</v>
      </c>
      <c r="C1174" t="s">
        <v>1128</v>
      </c>
      <c r="D1174" s="4">
        <v>45345</v>
      </c>
      <c r="E1174" s="4">
        <v>45374</v>
      </c>
      <c r="F1174" t="s">
        <v>1131</v>
      </c>
      <c r="H1174" t="s">
        <v>1132</v>
      </c>
      <c r="I1174" s="4"/>
      <c r="L1174" s="5">
        <v>-228.83</v>
      </c>
      <c r="M1174" s="5">
        <v>0</v>
      </c>
      <c r="N1174" s="5">
        <v>-228.83</v>
      </c>
      <c r="O1174" s="5">
        <v>-190.69</v>
      </c>
      <c r="P1174" t="s">
        <v>36</v>
      </c>
      <c r="Q1174" s="5">
        <v>-38.14</v>
      </c>
      <c r="R1174" s="5">
        <v>0</v>
      </c>
      <c r="S1174" s="5">
        <v>0</v>
      </c>
      <c r="T1174" s="5">
        <v>0</v>
      </c>
      <c r="U1174" s="5">
        <v>0</v>
      </c>
      <c r="V1174" s="5">
        <v>-228.83</v>
      </c>
      <c r="W1174" s="5"/>
      <c r="X1174" s="5"/>
      <c r="Y1174" s="5"/>
      <c r="Z1174" s="5"/>
      <c r="AA1174" s="5"/>
      <c r="AB1174" s="5"/>
      <c r="AC1174" s="4"/>
      <c r="AE1174" s="16"/>
    </row>
    <row r="1175" spans="1:31" x14ac:dyDescent="0.25">
      <c r="A1175" s="7">
        <v>3800008758</v>
      </c>
      <c r="B1175" t="s">
        <v>155</v>
      </c>
      <c r="C1175" t="s">
        <v>1128</v>
      </c>
      <c r="D1175" s="4">
        <v>45351</v>
      </c>
      <c r="E1175" s="4">
        <v>45351</v>
      </c>
      <c r="F1175" t="s">
        <v>1129</v>
      </c>
      <c r="H1175" t="s">
        <v>42</v>
      </c>
      <c r="I1175" s="4">
        <v>45352</v>
      </c>
      <c r="J1175" t="s">
        <v>79</v>
      </c>
      <c r="L1175" s="5">
        <v>0</v>
      </c>
      <c r="M1175" s="5">
        <v>1875.14</v>
      </c>
      <c r="N1175" s="5">
        <v>-1875.14</v>
      </c>
      <c r="O1175" s="5">
        <v>-1875.14</v>
      </c>
      <c r="Q1175" s="5">
        <v>0</v>
      </c>
      <c r="R1175" s="5">
        <v>0</v>
      </c>
      <c r="S1175" s="5">
        <v>0</v>
      </c>
      <c r="T1175" s="5">
        <v>0</v>
      </c>
      <c r="U1175" s="5">
        <v>0</v>
      </c>
      <c r="V1175" s="5">
        <v>-1875.14</v>
      </c>
      <c r="W1175" s="5"/>
      <c r="X1175" s="5"/>
      <c r="Y1175" s="5"/>
      <c r="Z1175" s="5"/>
      <c r="AA1175" s="5"/>
      <c r="AB1175" s="5"/>
      <c r="AC1175" s="4">
        <v>45351</v>
      </c>
      <c r="AD1175" t="s">
        <v>37</v>
      </c>
      <c r="AE1175" s="16"/>
    </row>
    <row r="1176" spans="1:31" x14ac:dyDescent="0.25">
      <c r="A1176" s="8">
        <v>3800009468</v>
      </c>
      <c r="B1176" s="12" t="s">
        <v>31</v>
      </c>
      <c r="C1176" s="12" t="s">
        <v>1128</v>
      </c>
      <c r="D1176" s="13">
        <v>45351</v>
      </c>
      <c r="E1176" s="13">
        <v>45380</v>
      </c>
      <c r="F1176" s="12" t="s">
        <v>1133</v>
      </c>
      <c r="G1176" s="12"/>
      <c r="H1176" s="12" t="s">
        <v>50</v>
      </c>
      <c r="I1176" s="13"/>
      <c r="J1176" s="12"/>
      <c r="K1176" s="12"/>
      <c r="L1176" s="14">
        <v>907.32</v>
      </c>
      <c r="M1176" s="14">
        <v>0</v>
      </c>
      <c r="N1176" s="14">
        <v>907.32</v>
      </c>
      <c r="O1176" s="14">
        <v>756.1</v>
      </c>
      <c r="P1176" s="12" t="s">
        <v>36</v>
      </c>
      <c r="Q1176" s="14">
        <v>151.22</v>
      </c>
      <c r="R1176" s="14">
        <v>0</v>
      </c>
      <c r="S1176" s="14">
        <v>0</v>
      </c>
      <c r="T1176" s="14">
        <v>0</v>
      </c>
      <c r="U1176" s="14">
        <v>0</v>
      </c>
      <c r="V1176" s="14">
        <v>907.32</v>
      </c>
      <c r="W1176" s="14"/>
      <c r="X1176" s="14"/>
      <c r="Y1176" s="14"/>
      <c r="Z1176" s="14"/>
      <c r="AA1176" s="14"/>
      <c r="AB1176" s="14"/>
      <c r="AC1176" s="13"/>
      <c r="AD1176" s="12"/>
      <c r="AE1176" s="17"/>
    </row>
    <row r="1177" spans="1:31" x14ac:dyDescent="0.25">
      <c r="A1177" s="22" t="s">
        <v>1128</v>
      </c>
      <c r="B1177" s="23"/>
      <c r="C1177" s="23"/>
      <c r="D1177" s="23"/>
      <c r="E1177" s="23"/>
      <c r="F1177" s="23"/>
      <c r="G1177" s="23"/>
      <c r="H1177" s="23"/>
      <c r="I1177" s="23"/>
      <c r="J1177" s="23"/>
      <c r="K1177" s="23"/>
      <c r="L1177" s="24">
        <f>SUM(L1172:L1176)</f>
        <v>2832.9400000000005</v>
      </c>
      <c r="M1177" s="24">
        <f>SUM(M1172:M1176)</f>
        <v>1875.14</v>
      </c>
      <c r="N1177" s="24">
        <f>SUM(N1172:N1176)</f>
        <v>957.8000000000003</v>
      </c>
      <c r="O1177" s="24">
        <f>SUM(O1172:O1176)</f>
        <v>798.17</v>
      </c>
      <c r="P1177" s="23"/>
      <c r="Q1177" s="24">
        <f>SUM(Q1172:Q1176)</f>
        <v>159.63</v>
      </c>
      <c r="R1177" s="24">
        <f>SUM(R1172:R1176)</f>
        <v>0</v>
      </c>
      <c r="S1177" s="23"/>
      <c r="T1177" s="24">
        <f t="shared" ref="T1177:AB1177" si="247">SUM(T1172:T1176)</f>
        <v>0</v>
      </c>
      <c r="U1177" s="24">
        <f t="shared" si="247"/>
        <v>0</v>
      </c>
      <c r="V1177" s="24">
        <f t="shared" si="247"/>
        <v>-1196.6500000000001</v>
      </c>
      <c r="W1177" s="24">
        <f t="shared" si="247"/>
        <v>2154.4500000000003</v>
      </c>
      <c r="X1177" s="24">
        <f t="shared" si="247"/>
        <v>2154.4500000000003</v>
      </c>
      <c r="Y1177" s="24">
        <f t="shared" si="247"/>
        <v>0</v>
      </c>
      <c r="Z1177" s="24">
        <f t="shared" si="247"/>
        <v>0</v>
      </c>
      <c r="AA1177" s="24">
        <f t="shared" si="247"/>
        <v>0</v>
      </c>
      <c r="AB1177" s="24">
        <f t="shared" si="247"/>
        <v>0</v>
      </c>
      <c r="AC1177" s="23"/>
      <c r="AD1177" s="23"/>
      <c r="AE1177" s="25"/>
    </row>
    <row r="1179" spans="1:31" x14ac:dyDescent="0.25">
      <c r="A1179" s="6">
        <v>3800008090</v>
      </c>
      <c r="B1179" s="9" t="s">
        <v>31</v>
      </c>
      <c r="C1179" s="9" t="s">
        <v>1134</v>
      </c>
      <c r="D1179" s="10">
        <v>45322</v>
      </c>
      <c r="E1179" s="10">
        <v>45351</v>
      </c>
      <c r="F1179" s="9" t="s">
        <v>1135</v>
      </c>
      <c r="G1179" s="9"/>
      <c r="H1179" s="9" t="s">
        <v>42</v>
      </c>
      <c r="I1179" s="10">
        <v>45362</v>
      </c>
      <c r="J1179" s="9" t="s">
        <v>55</v>
      </c>
      <c r="K1179" s="9"/>
      <c r="L1179" s="11">
        <v>685.41</v>
      </c>
      <c r="M1179" s="11">
        <v>0</v>
      </c>
      <c r="N1179" s="11">
        <v>685.41</v>
      </c>
      <c r="O1179" s="11">
        <v>685.41</v>
      </c>
      <c r="P1179" s="9"/>
      <c r="Q1179" s="11">
        <v>0</v>
      </c>
      <c r="R1179" s="11">
        <v>0</v>
      </c>
      <c r="S1179" s="11">
        <v>0</v>
      </c>
      <c r="T1179" s="11">
        <v>0</v>
      </c>
      <c r="U1179" s="11">
        <v>0</v>
      </c>
      <c r="V1179" s="11"/>
      <c r="W1179" s="11">
        <v>685.41</v>
      </c>
      <c r="X1179" s="11">
        <v>685.41</v>
      </c>
      <c r="Y1179" s="11"/>
      <c r="Z1179" s="11"/>
      <c r="AA1179" s="11"/>
      <c r="AB1179" s="11"/>
      <c r="AC1179" s="10">
        <v>45351</v>
      </c>
      <c r="AD1179" s="9" t="s">
        <v>37</v>
      </c>
      <c r="AE1179" s="15"/>
    </row>
    <row r="1180" spans="1:31" x14ac:dyDescent="0.25">
      <c r="A1180" s="8">
        <v>3800008930</v>
      </c>
      <c r="B1180" s="12" t="s">
        <v>31</v>
      </c>
      <c r="C1180" s="12" t="s">
        <v>1134</v>
      </c>
      <c r="D1180" s="13">
        <v>45351</v>
      </c>
      <c r="E1180" s="13">
        <v>45380</v>
      </c>
      <c r="F1180" s="12" t="s">
        <v>1136</v>
      </c>
      <c r="G1180" s="12"/>
      <c r="H1180" s="12" t="s">
        <v>50</v>
      </c>
      <c r="I1180" s="13"/>
      <c r="J1180" s="12"/>
      <c r="K1180" s="12"/>
      <c r="L1180" s="14">
        <v>133.91</v>
      </c>
      <c r="M1180" s="14">
        <v>0</v>
      </c>
      <c r="N1180" s="14">
        <v>133.91</v>
      </c>
      <c r="O1180" s="14">
        <v>133.91</v>
      </c>
      <c r="P1180" s="12"/>
      <c r="Q1180" s="14">
        <v>0</v>
      </c>
      <c r="R1180" s="14">
        <v>0</v>
      </c>
      <c r="S1180" s="14">
        <v>0</v>
      </c>
      <c r="T1180" s="14">
        <v>0</v>
      </c>
      <c r="U1180" s="14">
        <v>0</v>
      </c>
      <c r="V1180" s="14">
        <v>133.91</v>
      </c>
      <c r="W1180" s="14"/>
      <c r="X1180" s="14"/>
      <c r="Y1180" s="14"/>
      <c r="Z1180" s="14"/>
      <c r="AA1180" s="14"/>
      <c r="AB1180" s="14"/>
      <c r="AC1180" s="13"/>
      <c r="AD1180" s="12"/>
      <c r="AE1180" s="17"/>
    </row>
    <row r="1181" spans="1:31" x14ac:dyDescent="0.25">
      <c r="A1181" s="22" t="s">
        <v>1134</v>
      </c>
      <c r="B1181" s="23"/>
      <c r="C1181" s="23"/>
      <c r="D1181" s="23"/>
      <c r="E1181" s="23"/>
      <c r="F1181" s="23"/>
      <c r="G1181" s="23"/>
      <c r="H1181" s="23"/>
      <c r="I1181" s="23"/>
      <c r="J1181" s="23"/>
      <c r="K1181" s="23"/>
      <c r="L1181" s="24">
        <f>SUM(L1179:L1180)</f>
        <v>819.31999999999994</v>
      </c>
      <c r="M1181" s="24">
        <f>SUM(M1179:M1180)</f>
        <v>0</v>
      </c>
      <c r="N1181" s="24">
        <f>SUM(N1179:N1180)</f>
        <v>819.31999999999994</v>
      </c>
      <c r="O1181" s="24">
        <f>SUM(O1179:O1180)</f>
        <v>819.31999999999994</v>
      </c>
      <c r="P1181" s="23"/>
      <c r="Q1181" s="24">
        <f>SUM(Q1179:Q1180)</f>
        <v>0</v>
      </c>
      <c r="R1181" s="24">
        <f>SUM(R1179:R1180)</f>
        <v>0</v>
      </c>
      <c r="S1181" s="23"/>
      <c r="T1181" s="24">
        <f t="shared" ref="T1181:AB1181" si="248">SUM(T1179:T1180)</f>
        <v>0</v>
      </c>
      <c r="U1181" s="24">
        <f t="shared" si="248"/>
        <v>0</v>
      </c>
      <c r="V1181" s="24">
        <f t="shared" si="248"/>
        <v>133.91</v>
      </c>
      <c r="W1181" s="24">
        <f t="shared" si="248"/>
        <v>685.41</v>
      </c>
      <c r="X1181" s="24">
        <f t="shared" si="248"/>
        <v>685.41</v>
      </c>
      <c r="Y1181" s="24">
        <f t="shared" si="248"/>
        <v>0</v>
      </c>
      <c r="Z1181" s="24">
        <f t="shared" si="248"/>
        <v>0</v>
      </c>
      <c r="AA1181" s="24">
        <f t="shared" si="248"/>
        <v>0</v>
      </c>
      <c r="AB1181" s="24">
        <f t="shared" si="248"/>
        <v>0</v>
      </c>
      <c r="AC1181" s="23"/>
      <c r="AD1181" s="23"/>
      <c r="AE1181" s="25"/>
    </row>
    <row r="1183" spans="1:31" x14ac:dyDescent="0.25">
      <c r="A1183" s="18">
        <v>3800006055</v>
      </c>
      <c r="B1183" s="19" t="s">
        <v>91</v>
      </c>
      <c r="C1183" s="19" t="s">
        <v>1137</v>
      </c>
      <c r="D1183" s="26">
        <v>45170</v>
      </c>
      <c r="E1183" s="26">
        <v>45127</v>
      </c>
      <c r="F1183" s="19" t="s">
        <v>1138</v>
      </c>
      <c r="G1183" s="19"/>
      <c r="H1183" s="19" t="s">
        <v>1139</v>
      </c>
      <c r="I1183" s="26"/>
      <c r="J1183" s="19"/>
      <c r="K1183" s="19"/>
      <c r="L1183" s="20">
        <v>2000</v>
      </c>
      <c r="M1183" s="20">
        <v>0</v>
      </c>
      <c r="N1183" s="20">
        <v>2000</v>
      </c>
      <c r="O1183" s="20">
        <v>2000</v>
      </c>
      <c r="P1183" s="19"/>
      <c r="Q1183" s="20">
        <v>0</v>
      </c>
      <c r="R1183" s="20">
        <v>0</v>
      </c>
      <c r="S1183" s="20">
        <v>0</v>
      </c>
      <c r="T1183" s="20">
        <v>0</v>
      </c>
      <c r="U1183" s="20">
        <v>0</v>
      </c>
      <c r="V1183" s="20"/>
      <c r="W1183" s="20">
        <v>2000</v>
      </c>
      <c r="X1183" s="20"/>
      <c r="Y1183" s="20"/>
      <c r="Z1183" s="20"/>
      <c r="AA1183" s="20"/>
      <c r="AB1183" s="20">
        <v>2000</v>
      </c>
      <c r="AC1183" s="26">
        <v>45168</v>
      </c>
      <c r="AD1183" s="19" t="s">
        <v>37</v>
      </c>
      <c r="AE1183" s="21"/>
    </row>
    <row r="1184" spans="1:31" x14ac:dyDescent="0.25">
      <c r="A1184" s="22" t="s">
        <v>1137</v>
      </c>
      <c r="B1184" s="23"/>
      <c r="C1184" s="23"/>
      <c r="D1184" s="23"/>
      <c r="E1184" s="23"/>
      <c r="F1184" s="23"/>
      <c r="G1184" s="23"/>
      <c r="H1184" s="23"/>
      <c r="I1184" s="23"/>
      <c r="J1184" s="23"/>
      <c r="K1184" s="23"/>
      <c r="L1184" s="24">
        <f>SUM(L1183:L1183)</f>
        <v>2000</v>
      </c>
      <c r="M1184" s="24">
        <f>SUM(M1183:M1183)</f>
        <v>0</v>
      </c>
      <c r="N1184" s="24">
        <f>SUM(N1183:N1183)</f>
        <v>2000</v>
      </c>
      <c r="O1184" s="24">
        <f>SUM(O1183:O1183)</f>
        <v>2000</v>
      </c>
      <c r="P1184" s="23"/>
      <c r="Q1184" s="24">
        <f>SUM(Q1183:Q1183)</f>
        <v>0</v>
      </c>
      <c r="R1184" s="24">
        <f>SUM(R1183:R1183)</f>
        <v>0</v>
      </c>
      <c r="S1184" s="23"/>
      <c r="T1184" s="24">
        <f t="shared" ref="T1184:AB1184" si="249">SUM(T1183:T1183)</f>
        <v>0</v>
      </c>
      <c r="U1184" s="24">
        <f t="shared" si="249"/>
        <v>0</v>
      </c>
      <c r="V1184" s="24">
        <f t="shared" si="249"/>
        <v>0</v>
      </c>
      <c r="W1184" s="24">
        <f t="shared" si="249"/>
        <v>2000</v>
      </c>
      <c r="X1184" s="24">
        <f t="shared" si="249"/>
        <v>0</v>
      </c>
      <c r="Y1184" s="24">
        <f t="shared" si="249"/>
        <v>0</v>
      </c>
      <c r="Z1184" s="24">
        <f t="shared" si="249"/>
        <v>0</v>
      </c>
      <c r="AA1184" s="24">
        <f t="shared" si="249"/>
        <v>0</v>
      </c>
      <c r="AB1184" s="24">
        <f t="shared" si="249"/>
        <v>2000</v>
      </c>
      <c r="AC1184" s="23"/>
      <c r="AD1184" s="23"/>
      <c r="AE1184" s="25"/>
    </row>
    <row r="1186" spans="1:31" x14ac:dyDescent="0.25">
      <c r="A1186" s="18">
        <v>3800008091</v>
      </c>
      <c r="B1186" s="19" t="s">
        <v>31</v>
      </c>
      <c r="C1186" s="19" t="s">
        <v>1140</v>
      </c>
      <c r="D1186" s="26">
        <v>45322</v>
      </c>
      <c r="E1186" s="26">
        <v>45351</v>
      </c>
      <c r="F1186" s="19" t="s">
        <v>1141</v>
      </c>
      <c r="G1186" s="19"/>
      <c r="H1186" s="19" t="s">
        <v>42</v>
      </c>
      <c r="I1186" s="26">
        <v>45365</v>
      </c>
      <c r="J1186" s="19" t="s">
        <v>35</v>
      </c>
      <c r="K1186" s="19"/>
      <c r="L1186" s="20">
        <v>90</v>
      </c>
      <c r="M1186" s="20">
        <v>0</v>
      </c>
      <c r="N1186" s="20">
        <v>90</v>
      </c>
      <c r="O1186" s="20">
        <v>75</v>
      </c>
      <c r="P1186" s="19" t="s">
        <v>36</v>
      </c>
      <c r="Q1186" s="20">
        <v>15</v>
      </c>
      <c r="R1186" s="20">
        <v>0</v>
      </c>
      <c r="S1186" s="20">
        <v>0</v>
      </c>
      <c r="T1186" s="20">
        <v>0</v>
      </c>
      <c r="U1186" s="20">
        <v>0</v>
      </c>
      <c r="V1186" s="20"/>
      <c r="W1186" s="20">
        <v>90</v>
      </c>
      <c r="X1186" s="20">
        <v>90</v>
      </c>
      <c r="Y1186" s="20"/>
      <c r="Z1186" s="20"/>
      <c r="AA1186" s="20"/>
      <c r="AB1186" s="20"/>
      <c r="AC1186" s="26">
        <v>45351</v>
      </c>
      <c r="AD1186" s="19" t="s">
        <v>37</v>
      </c>
      <c r="AE1186" s="21"/>
    </row>
    <row r="1187" spans="1:31" x14ac:dyDescent="0.25">
      <c r="A1187" s="22" t="s">
        <v>1140</v>
      </c>
      <c r="B1187" s="23"/>
      <c r="C1187" s="23"/>
      <c r="D1187" s="23"/>
      <c r="E1187" s="23"/>
      <c r="F1187" s="23"/>
      <c r="G1187" s="23"/>
      <c r="H1187" s="23"/>
      <c r="I1187" s="23"/>
      <c r="J1187" s="23"/>
      <c r="K1187" s="23"/>
      <c r="L1187" s="24">
        <f>SUM(L1186:L1186)</f>
        <v>90</v>
      </c>
      <c r="M1187" s="24">
        <f>SUM(M1186:M1186)</f>
        <v>0</v>
      </c>
      <c r="N1187" s="24">
        <f>SUM(N1186:N1186)</f>
        <v>90</v>
      </c>
      <c r="O1187" s="24">
        <f>SUM(O1186:O1186)</f>
        <v>75</v>
      </c>
      <c r="P1187" s="23"/>
      <c r="Q1187" s="24">
        <f>SUM(Q1186:Q1186)</f>
        <v>15</v>
      </c>
      <c r="R1187" s="24">
        <f>SUM(R1186:R1186)</f>
        <v>0</v>
      </c>
      <c r="S1187" s="23"/>
      <c r="T1187" s="24">
        <f t="shared" ref="T1187:AB1187" si="250">SUM(T1186:T1186)</f>
        <v>0</v>
      </c>
      <c r="U1187" s="24">
        <f t="shared" si="250"/>
        <v>0</v>
      </c>
      <c r="V1187" s="24">
        <f t="shared" si="250"/>
        <v>0</v>
      </c>
      <c r="W1187" s="24">
        <f t="shared" si="250"/>
        <v>90</v>
      </c>
      <c r="X1187" s="24">
        <f t="shared" si="250"/>
        <v>90</v>
      </c>
      <c r="Y1187" s="24">
        <f t="shared" si="250"/>
        <v>0</v>
      </c>
      <c r="Z1187" s="24">
        <f t="shared" si="250"/>
        <v>0</v>
      </c>
      <c r="AA1187" s="24">
        <f t="shared" si="250"/>
        <v>0</v>
      </c>
      <c r="AB1187" s="24">
        <f t="shared" si="250"/>
        <v>0</v>
      </c>
      <c r="AC1187" s="23"/>
      <c r="AD1187" s="23"/>
      <c r="AE1187" s="25"/>
    </row>
    <row r="1189" spans="1:31" x14ac:dyDescent="0.25">
      <c r="A1189" s="18">
        <v>3800007793</v>
      </c>
      <c r="B1189" s="19" t="s">
        <v>31</v>
      </c>
      <c r="C1189" s="19" t="s">
        <v>1142</v>
      </c>
      <c r="D1189" s="26">
        <v>45321</v>
      </c>
      <c r="E1189" s="26">
        <v>45351</v>
      </c>
      <c r="F1189" s="19" t="s">
        <v>1143</v>
      </c>
      <c r="G1189" s="19"/>
      <c r="H1189" s="19" t="s">
        <v>1144</v>
      </c>
      <c r="I1189" s="26">
        <v>45363</v>
      </c>
      <c r="J1189" s="19" t="s">
        <v>43</v>
      </c>
      <c r="K1189" s="19"/>
      <c r="L1189" s="20">
        <v>200</v>
      </c>
      <c r="M1189" s="20">
        <v>0</v>
      </c>
      <c r="N1189" s="20">
        <v>200</v>
      </c>
      <c r="O1189" s="20">
        <v>200</v>
      </c>
      <c r="P1189" s="19"/>
      <c r="Q1189" s="20">
        <v>0</v>
      </c>
      <c r="R1189" s="20">
        <v>0</v>
      </c>
      <c r="S1189" s="20">
        <v>0</v>
      </c>
      <c r="T1189" s="20">
        <v>0</v>
      </c>
      <c r="U1189" s="20">
        <v>0</v>
      </c>
      <c r="V1189" s="20"/>
      <c r="W1189" s="20">
        <v>200</v>
      </c>
      <c r="X1189" s="20">
        <v>200</v>
      </c>
      <c r="Y1189" s="20"/>
      <c r="Z1189" s="20"/>
      <c r="AA1189" s="20"/>
      <c r="AB1189" s="20"/>
      <c r="AC1189" s="26">
        <v>45351</v>
      </c>
      <c r="AD1189" s="19" t="s">
        <v>37</v>
      </c>
      <c r="AE1189" s="21"/>
    </row>
    <row r="1190" spans="1:31" x14ac:dyDescent="0.25">
      <c r="A1190" s="22" t="s">
        <v>1142</v>
      </c>
      <c r="B1190" s="23"/>
      <c r="C1190" s="23"/>
      <c r="D1190" s="23"/>
      <c r="E1190" s="23"/>
      <c r="F1190" s="23"/>
      <c r="G1190" s="23"/>
      <c r="H1190" s="23"/>
      <c r="I1190" s="23"/>
      <c r="J1190" s="23"/>
      <c r="K1190" s="23"/>
      <c r="L1190" s="24">
        <f>SUM(L1189:L1189)</f>
        <v>200</v>
      </c>
      <c r="M1190" s="24">
        <f>SUM(M1189:M1189)</f>
        <v>0</v>
      </c>
      <c r="N1190" s="24">
        <f>SUM(N1189:N1189)</f>
        <v>200</v>
      </c>
      <c r="O1190" s="24">
        <f>SUM(O1189:O1189)</f>
        <v>200</v>
      </c>
      <c r="P1190" s="23"/>
      <c r="Q1190" s="24">
        <f>SUM(Q1189:Q1189)</f>
        <v>0</v>
      </c>
      <c r="R1190" s="24">
        <f>SUM(R1189:R1189)</f>
        <v>0</v>
      </c>
      <c r="S1190" s="23"/>
      <c r="T1190" s="24">
        <f t="shared" ref="T1190:AB1190" si="251">SUM(T1189:T1189)</f>
        <v>0</v>
      </c>
      <c r="U1190" s="24">
        <f t="shared" si="251"/>
        <v>0</v>
      </c>
      <c r="V1190" s="24">
        <f t="shared" si="251"/>
        <v>0</v>
      </c>
      <c r="W1190" s="24">
        <f t="shared" si="251"/>
        <v>200</v>
      </c>
      <c r="X1190" s="24">
        <f t="shared" si="251"/>
        <v>200</v>
      </c>
      <c r="Y1190" s="24">
        <f t="shared" si="251"/>
        <v>0</v>
      </c>
      <c r="Z1190" s="24">
        <f t="shared" si="251"/>
        <v>0</v>
      </c>
      <c r="AA1190" s="24">
        <f t="shared" si="251"/>
        <v>0</v>
      </c>
      <c r="AB1190" s="24">
        <f t="shared" si="251"/>
        <v>0</v>
      </c>
      <c r="AC1190" s="23"/>
      <c r="AD1190" s="23"/>
      <c r="AE1190" s="25"/>
    </row>
    <row r="1192" spans="1:31" x14ac:dyDescent="0.25">
      <c r="A1192" s="6">
        <v>3800007887</v>
      </c>
      <c r="B1192" s="9" t="s">
        <v>31</v>
      </c>
      <c r="C1192" s="9" t="s">
        <v>1145</v>
      </c>
      <c r="D1192" s="10">
        <v>45322</v>
      </c>
      <c r="E1192" s="10">
        <v>45351</v>
      </c>
      <c r="F1192" s="9" t="s">
        <v>1146</v>
      </c>
      <c r="G1192" s="9"/>
      <c r="H1192" s="9" t="s">
        <v>42</v>
      </c>
      <c r="I1192" s="10">
        <v>45358</v>
      </c>
      <c r="J1192" s="9" t="s">
        <v>188</v>
      </c>
      <c r="K1192" s="9"/>
      <c r="L1192" s="11">
        <v>336</v>
      </c>
      <c r="M1192" s="11">
        <v>0</v>
      </c>
      <c r="N1192" s="11">
        <v>336</v>
      </c>
      <c r="O1192" s="11">
        <v>280</v>
      </c>
      <c r="P1192" s="9" t="s">
        <v>36</v>
      </c>
      <c r="Q1192" s="11">
        <v>56</v>
      </c>
      <c r="R1192" s="11">
        <v>0</v>
      </c>
      <c r="S1192" s="11">
        <v>0</v>
      </c>
      <c r="T1192" s="11">
        <v>0</v>
      </c>
      <c r="U1192" s="11">
        <v>0</v>
      </c>
      <c r="V1192" s="11"/>
      <c r="W1192" s="11">
        <v>336</v>
      </c>
      <c r="X1192" s="11">
        <v>336</v>
      </c>
      <c r="Y1192" s="11"/>
      <c r="Z1192" s="11"/>
      <c r="AA1192" s="11"/>
      <c r="AB1192" s="11"/>
      <c r="AC1192" s="10">
        <v>45351</v>
      </c>
      <c r="AD1192" s="9" t="s">
        <v>37</v>
      </c>
      <c r="AE1192" s="15"/>
    </row>
    <row r="1193" spans="1:31" x14ac:dyDescent="0.25">
      <c r="A1193" s="8">
        <v>3800009469</v>
      </c>
      <c r="B1193" s="12" t="s">
        <v>31</v>
      </c>
      <c r="C1193" s="12" t="s">
        <v>1145</v>
      </c>
      <c r="D1193" s="13">
        <v>45351</v>
      </c>
      <c r="E1193" s="13">
        <v>45380</v>
      </c>
      <c r="F1193" s="12" t="s">
        <v>1147</v>
      </c>
      <c r="G1193" s="12"/>
      <c r="H1193" s="12" t="s">
        <v>50</v>
      </c>
      <c r="I1193" s="13"/>
      <c r="J1193" s="12"/>
      <c r="K1193" s="12"/>
      <c r="L1193" s="14">
        <v>492</v>
      </c>
      <c r="M1193" s="14">
        <v>0</v>
      </c>
      <c r="N1193" s="14">
        <v>492</v>
      </c>
      <c r="O1193" s="14">
        <v>410</v>
      </c>
      <c r="P1193" s="12" t="s">
        <v>36</v>
      </c>
      <c r="Q1193" s="14">
        <v>82</v>
      </c>
      <c r="R1193" s="14">
        <v>0</v>
      </c>
      <c r="S1193" s="14">
        <v>0</v>
      </c>
      <c r="T1193" s="14">
        <v>0</v>
      </c>
      <c r="U1193" s="14">
        <v>0</v>
      </c>
      <c r="V1193" s="14">
        <v>492</v>
      </c>
      <c r="W1193" s="14"/>
      <c r="X1193" s="14"/>
      <c r="Y1193" s="14"/>
      <c r="Z1193" s="14"/>
      <c r="AA1193" s="14"/>
      <c r="AB1193" s="14"/>
      <c r="AC1193" s="13"/>
      <c r="AD1193" s="12"/>
      <c r="AE1193" s="17"/>
    </row>
    <row r="1194" spans="1:31" x14ac:dyDescent="0.25">
      <c r="A1194" s="22" t="s">
        <v>1145</v>
      </c>
      <c r="B1194" s="23"/>
      <c r="C1194" s="23"/>
      <c r="D1194" s="23"/>
      <c r="E1194" s="23"/>
      <c r="F1194" s="23"/>
      <c r="G1194" s="23"/>
      <c r="H1194" s="23"/>
      <c r="I1194" s="23"/>
      <c r="J1194" s="23"/>
      <c r="K1194" s="23"/>
      <c r="L1194" s="24">
        <f>SUM(L1192:L1193)</f>
        <v>828</v>
      </c>
      <c r="M1194" s="24">
        <f>SUM(M1192:M1193)</f>
        <v>0</v>
      </c>
      <c r="N1194" s="24">
        <f>SUM(N1192:N1193)</f>
        <v>828</v>
      </c>
      <c r="O1194" s="24">
        <f>SUM(O1192:O1193)</f>
        <v>690</v>
      </c>
      <c r="P1194" s="23"/>
      <c r="Q1194" s="24">
        <f>SUM(Q1192:Q1193)</f>
        <v>138</v>
      </c>
      <c r="R1194" s="24">
        <f>SUM(R1192:R1193)</f>
        <v>0</v>
      </c>
      <c r="S1194" s="23"/>
      <c r="T1194" s="24">
        <f t="shared" ref="T1194:AB1194" si="252">SUM(T1192:T1193)</f>
        <v>0</v>
      </c>
      <c r="U1194" s="24">
        <f t="shared" si="252"/>
        <v>0</v>
      </c>
      <c r="V1194" s="24">
        <f t="shared" si="252"/>
        <v>492</v>
      </c>
      <c r="W1194" s="24">
        <f t="shared" si="252"/>
        <v>336</v>
      </c>
      <c r="X1194" s="24">
        <f t="shared" si="252"/>
        <v>336</v>
      </c>
      <c r="Y1194" s="24">
        <f t="shared" si="252"/>
        <v>0</v>
      </c>
      <c r="Z1194" s="24">
        <f t="shared" si="252"/>
        <v>0</v>
      </c>
      <c r="AA1194" s="24">
        <f t="shared" si="252"/>
        <v>0</v>
      </c>
      <c r="AB1194" s="24">
        <f t="shared" si="252"/>
        <v>0</v>
      </c>
      <c r="AC1194" s="23"/>
      <c r="AD1194" s="23"/>
      <c r="AE1194" s="25"/>
    </row>
    <row r="1196" spans="1:31" x14ac:dyDescent="0.25">
      <c r="A1196" s="18">
        <v>3800006057</v>
      </c>
      <c r="B1196" s="19" t="s">
        <v>91</v>
      </c>
      <c r="C1196" s="19" t="s">
        <v>1148</v>
      </c>
      <c r="D1196" s="26">
        <v>45170</v>
      </c>
      <c r="E1196" s="26">
        <v>44852</v>
      </c>
      <c r="F1196" s="19" t="s">
        <v>1149</v>
      </c>
      <c r="G1196" s="19"/>
      <c r="H1196" s="19" t="s">
        <v>1150</v>
      </c>
      <c r="I1196" s="26"/>
      <c r="J1196" s="19"/>
      <c r="K1196" s="19"/>
      <c r="L1196" s="20">
        <v>12.91</v>
      </c>
      <c r="M1196" s="20">
        <v>0</v>
      </c>
      <c r="N1196" s="20">
        <v>12.91</v>
      </c>
      <c r="O1196" s="20">
        <v>12.91</v>
      </c>
      <c r="P1196" s="19"/>
      <c r="Q1196" s="20">
        <v>0</v>
      </c>
      <c r="R1196" s="20">
        <v>0</v>
      </c>
      <c r="S1196" s="20">
        <v>0</v>
      </c>
      <c r="T1196" s="20">
        <v>0</v>
      </c>
      <c r="U1196" s="20">
        <v>0</v>
      </c>
      <c r="V1196" s="20"/>
      <c r="W1196" s="20">
        <v>12.91</v>
      </c>
      <c r="X1196" s="20"/>
      <c r="Y1196" s="20"/>
      <c r="Z1196" s="20"/>
      <c r="AA1196" s="20"/>
      <c r="AB1196" s="20">
        <v>12.91</v>
      </c>
      <c r="AC1196" s="26">
        <v>44914</v>
      </c>
      <c r="AD1196" s="19" t="s">
        <v>37</v>
      </c>
      <c r="AE1196" s="21"/>
    </row>
    <row r="1197" spans="1:31" x14ac:dyDescent="0.25">
      <c r="A1197" s="22" t="s">
        <v>1148</v>
      </c>
      <c r="B1197" s="23"/>
      <c r="C1197" s="23"/>
      <c r="D1197" s="23"/>
      <c r="E1197" s="23"/>
      <c r="F1197" s="23"/>
      <c r="G1197" s="23"/>
      <c r="H1197" s="23"/>
      <c r="I1197" s="23"/>
      <c r="J1197" s="23"/>
      <c r="K1197" s="23"/>
      <c r="L1197" s="24">
        <f>SUM(L1196:L1196)</f>
        <v>12.91</v>
      </c>
      <c r="M1197" s="24">
        <f>SUM(M1196:M1196)</f>
        <v>0</v>
      </c>
      <c r="N1197" s="24">
        <f>SUM(N1196:N1196)</f>
        <v>12.91</v>
      </c>
      <c r="O1197" s="24">
        <f>SUM(O1196:O1196)</f>
        <v>12.91</v>
      </c>
      <c r="P1197" s="23"/>
      <c r="Q1197" s="24">
        <f>SUM(Q1196:Q1196)</f>
        <v>0</v>
      </c>
      <c r="R1197" s="24">
        <f>SUM(R1196:R1196)</f>
        <v>0</v>
      </c>
      <c r="S1197" s="23"/>
      <c r="T1197" s="24">
        <f t="shared" ref="T1197:AB1197" si="253">SUM(T1196:T1196)</f>
        <v>0</v>
      </c>
      <c r="U1197" s="24">
        <f t="shared" si="253"/>
        <v>0</v>
      </c>
      <c r="V1197" s="24">
        <f t="shared" si="253"/>
        <v>0</v>
      </c>
      <c r="W1197" s="24">
        <f t="shared" si="253"/>
        <v>12.91</v>
      </c>
      <c r="X1197" s="24">
        <f t="shared" si="253"/>
        <v>0</v>
      </c>
      <c r="Y1197" s="24">
        <f t="shared" si="253"/>
        <v>0</v>
      </c>
      <c r="Z1197" s="24">
        <f t="shared" si="253"/>
        <v>0</v>
      </c>
      <c r="AA1197" s="24">
        <f t="shared" si="253"/>
        <v>0</v>
      </c>
      <c r="AB1197" s="24">
        <f t="shared" si="253"/>
        <v>12.91</v>
      </c>
      <c r="AC1197" s="23"/>
      <c r="AD1197" s="23"/>
      <c r="AE1197" s="25"/>
    </row>
    <row r="1199" spans="1:31" x14ac:dyDescent="0.25">
      <c r="A1199" s="18">
        <v>3800009413</v>
      </c>
      <c r="B1199" s="19" t="s">
        <v>31</v>
      </c>
      <c r="C1199" s="19" t="s">
        <v>1151</v>
      </c>
      <c r="D1199" s="26">
        <v>45351</v>
      </c>
      <c r="E1199" s="26">
        <v>45380</v>
      </c>
      <c r="F1199" s="19" t="s">
        <v>1152</v>
      </c>
      <c r="G1199" s="19"/>
      <c r="H1199" s="19" t="s">
        <v>50</v>
      </c>
      <c r="I1199" s="26"/>
      <c r="J1199" s="19"/>
      <c r="K1199" s="19"/>
      <c r="L1199" s="20">
        <v>120</v>
      </c>
      <c r="M1199" s="20">
        <v>0</v>
      </c>
      <c r="N1199" s="20">
        <v>120</v>
      </c>
      <c r="O1199" s="20">
        <v>100</v>
      </c>
      <c r="P1199" s="19" t="s">
        <v>36</v>
      </c>
      <c r="Q1199" s="20">
        <v>20</v>
      </c>
      <c r="R1199" s="20">
        <v>0</v>
      </c>
      <c r="S1199" s="20">
        <v>0</v>
      </c>
      <c r="T1199" s="20">
        <v>0</v>
      </c>
      <c r="U1199" s="20">
        <v>0</v>
      </c>
      <c r="V1199" s="20">
        <v>120</v>
      </c>
      <c r="W1199" s="20"/>
      <c r="X1199" s="20"/>
      <c r="Y1199" s="20"/>
      <c r="Z1199" s="20"/>
      <c r="AA1199" s="20"/>
      <c r="AB1199" s="20"/>
      <c r="AC1199" s="26"/>
      <c r="AD1199" s="19"/>
      <c r="AE1199" s="21"/>
    </row>
    <row r="1200" spans="1:31" x14ac:dyDescent="0.25">
      <c r="A1200" s="22" t="s">
        <v>1151</v>
      </c>
      <c r="B1200" s="23"/>
      <c r="C1200" s="23"/>
      <c r="D1200" s="23"/>
      <c r="E1200" s="23"/>
      <c r="F1200" s="23"/>
      <c r="G1200" s="23"/>
      <c r="H1200" s="23"/>
      <c r="I1200" s="23"/>
      <c r="J1200" s="23"/>
      <c r="K1200" s="23"/>
      <c r="L1200" s="24">
        <f>SUM(L1199:L1199)</f>
        <v>120</v>
      </c>
      <c r="M1200" s="24">
        <f>SUM(M1199:M1199)</f>
        <v>0</v>
      </c>
      <c r="N1200" s="24">
        <f>SUM(N1199:N1199)</f>
        <v>120</v>
      </c>
      <c r="O1200" s="24">
        <f>SUM(O1199:O1199)</f>
        <v>100</v>
      </c>
      <c r="P1200" s="23"/>
      <c r="Q1200" s="24">
        <f>SUM(Q1199:Q1199)</f>
        <v>20</v>
      </c>
      <c r="R1200" s="24">
        <f>SUM(R1199:R1199)</f>
        <v>0</v>
      </c>
      <c r="S1200" s="23"/>
      <c r="T1200" s="24">
        <f t="shared" ref="T1200:AB1200" si="254">SUM(T1199:T1199)</f>
        <v>0</v>
      </c>
      <c r="U1200" s="24">
        <f t="shared" si="254"/>
        <v>0</v>
      </c>
      <c r="V1200" s="24">
        <f t="shared" si="254"/>
        <v>120</v>
      </c>
      <c r="W1200" s="24">
        <f t="shared" si="254"/>
        <v>0</v>
      </c>
      <c r="X1200" s="24">
        <f t="shared" si="254"/>
        <v>0</v>
      </c>
      <c r="Y1200" s="24">
        <f t="shared" si="254"/>
        <v>0</v>
      </c>
      <c r="Z1200" s="24">
        <f t="shared" si="254"/>
        <v>0</v>
      </c>
      <c r="AA1200" s="24">
        <f t="shared" si="254"/>
        <v>0</v>
      </c>
      <c r="AB1200" s="24">
        <f t="shared" si="254"/>
        <v>0</v>
      </c>
      <c r="AC1200" s="23"/>
      <c r="AD1200" s="23"/>
      <c r="AE1200" s="25"/>
    </row>
    <row r="1202" spans="1:31" x14ac:dyDescent="0.25">
      <c r="A1202" s="6">
        <v>3800007922</v>
      </c>
      <c r="B1202" s="9" t="s">
        <v>31</v>
      </c>
      <c r="C1202" s="9" t="s">
        <v>1153</v>
      </c>
      <c r="D1202" s="10">
        <v>45322</v>
      </c>
      <c r="E1202" s="10">
        <v>45351</v>
      </c>
      <c r="F1202" s="9" t="s">
        <v>1154</v>
      </c>
      <c r="G1202" s="9"/>
      <c r="H1202" s="9" t="s">
        <v>42</v>
      </c>
      <c r="I1202" s="10">
        <v>45365</v>
      </c>
      <c r="J1202" s="9" t="s">
        <v>43</v>
      </c>
      <c r="K1202" s="9"/>
      <c r="L1202" s="11">
        <v>264</v>
      </c>
      <c r="M1202" s="11">
        <v>0</v>
      </c>
      <c r="N1202" s="11">
        <v>264</v>
      </c>
      <c r="O1202" s="11">
        <v>220</v>
      </c>
      <c r="P1202" s="9" t="s">
        <v>36</v>
      </c>
      <c r="Q1202" s="11">
        <v>44</v>
      </c>
      <c r="R1202" s="11">
        <v>0</v>
      </c>
      <c r="S1202" s="11">
        <v>0</v>
      </c>
      <c r="T1202" s="11">
        <v>0</v>
      </c>
      <c r="U1202" s="11">
        <v>0</v>
      </c>
      <c r="V1202" s="11"/>
      <c r="W1202" s="11">
        <v>264</v>
      </c>
      <c r="X1202" s="11">
        <v>264</v>
      </c>
      <c r="Y1202" s="11"/>
      <c r="Z1202" s="11"/>
      <c r="AA1202" s="11"/>
      <c r="AB1202" s="11"/>
      <c r="AC1202" s="10">
        <v>45351</v>
      </c>
      <c r="AD1202" s="9" t="s">
        <v>37</v>
      </c>
      <c r="AE1202" s="15"/>
    </row>
    <row r="1203" spans="1:31" x14ac:dyDescent="0.25">
      <c r="A1203" s="8">
        <v>3800008843</v>
      </c>
      <c r="B1203" s="12" t="s">
        <v>31</v>
      </c>
      <c r="C1203" s="12" t="s">
        <v>1153</v>
      </c>
      <c r="D1203" s="13">
        <v>45351</v>
      </c>
      <c r="E1203" s="13">
        <v>45380</v>
      </c>
      <c r="F1203" s="12" t="s">
        <v>1155</v>
      </c>
      <c r="G1203" s="12"/>
      <c r="H1203" s="12" t="s">
        <v>50</v>
      </c>
      <c r="I1203" s="13"/>
      <c r="J1203" s="12"/>
      <c r="K1203" s="12"/>
      <c r="L1203" s="14">
        <v>264</v>
      </c>
      <c r="M1203" s="14">
        <v>0</v>
      </c>
      <c r="N1203" s="14">
        <v>264</v>
      </c>
      <c r="O1203" s="14">
        <v>220</v>
      </c>
      <c r="P1203" s="12" t="s">
        <v>36</v>
      </c>
      <c r="Q1203" s="14">
        <v>44</v>
      </c>
      <c r="R1203" s="14">
        <v>0</v>
      </c>
      <c r="S1203" s="14">
        <v>0</v>
      </c>
      <c r="T1203" s="14">
        <v>0</v>
      </c>
      <c r="U1203" s="14">
        <v>0</v>
      </c>
      <c r="V1203" s="14">
        <v>264</v>
      </c>
      <c r="W1203" s="14"/>
      <c r="X1203" s="14"/>
      <c r="Y1203" s="14"/>
      <c r="Z1203" s="14"/>
      <c r="AA1203" s="14"/>
      <c r="AB1203" s="14"/>
      <c r="AC1203" s="13"/>
      <c r="AD1203" s="12"/>
      <c r="AE1203" s="17"/>
    </row>
    <row r="1204" spans="1:31" x14ac:dyDescent="0.25">
      <c r="A1204" s="22" t="s">
        <v>1153</v>
      </c>
      <c r="B1204" s="23"/>
      <c r="C1204" s="23"/>
      <c r="D1204" s="23"/>
      <c r="E1204" s="23"/>
      <c r="F1204" s="23"/>
      <c r="G1204" s="23"/>
      <c r="H1204" s="23"/>
      <c r="I1204" s="23"/>
      <c r="J1204" s="23"/>
      <c r="K1204" s="23"/>
      <c r="L1204" s="24">
        <f>SUM(L1202:L1203)</f>
        <v>528</v>
      </c>
      <c r="M1204" s="24">
        <f>SUM(M1202:M1203)</f>
        <v>0</v>
      </c>
      <c r="N1204" s="24">
        <f>SUM(N1202:N1203)</f>
        <v>528</v>
      </c>
      <c r="O1204" s="24">
        <f>SUM(O1202:O1203)</f>
        <v>440</v>
      </c>
      <c r="P1204" s="23"/>
      <c r="Q1204" s="24">
        <f>SUM(Q1202:Q1203)</f>
        <v>88</v>
      </c>
      <c r="R1204" s="24">
        <f>SUM(R1202:R1203)</f>
        <v>0</v>
      </c>
      <c r="S1204" s="23"/>
      <c r="T1204" s="24">
        <f t="shared" ref="T1204:AB1204" si="255">SUM(T1202:T1203)</f>
        <v>0</v>
      </c>
      <c r="U1204" s="24">
        <f t="shared" si="255"/>
        <v>0</v>
      </c>
      <c r="V1204" s="24">
        <f t="shared" si="255"/>
        <v>264</v>
      </c>
      <c r="W1204" s="24">
        <f t="shared" si="255"/>
        <v>264</v>
      </c>
      <c r="X1204" s="24">
        <f t="shared" si="255"/>
        <v>264</v>
      </c>
      <c r="Y1204" s="24">
        <f t="shared" si="255"/>
        <v>0</v>
      </c>
      <c r="Z1204" s="24">
        <f t="shared" si="255"/>
        <v>0</v>
      </c>
      <c r="AA1204" s="24">
        <f t="shared" si="255"/>
        <v>0</v>
      </c>
      <c r="AB1204" s="24">
        <f t="shared" si="255"/>
        <v>0</v>
      </c>
      <c r="AC1204" s="23"/>
      <c r="AD1204" s="23"/>
      <c r="AE1204" s="25"/>
    </row>
    <row r="1206" spans="1:31" x14ac:dyDescent="0.25">
      <c r="A1206" s="6">
        <v>3800007917</v>
      </c>
      <c r="B1206" s="9" t="s">
        <v>31</v>
      </c>
      <c r="C1206" s="9" t="s">
        <v>1156</v>
      </c>
      <c r="D1206" s="10">
        <v>45322</v>
      </c>
      <c r="E1206" s="10">
        <v>45351</v>
      </c>
      <c r="F1206" s="9" t="s">
        <v>1157</v>
      </c>
      <c r="G1206" s="9"/>
      <c r="H1206" s="9" t="s">
        <v>42</v>
      </c>
      <c r="I1206" s="10">
        <v>45355</v>
      </c>
      <c r="J1206" s="9" t="s">
        <v>182</v>
      </c>
      <c r="K1206" s="9"/>
      <c r="L1206" s="11">
        <v>475.2</v>
      </c>
      <c r="M1206" s="11">
        <v>0</v>
      </c>
      <c r="N1206" s="11">
        <v>475.2</v>
      </c>
      <c r="O1206" s="11">
        <v>396</v>
      </c>
      <c r="P1206" s="9" t="s">
        <v>36</v>
      </c>
      <c r="Q1206" s="11">
        <v>79.2</v>
      </c>
      <c r="R1206" s="11">
        <v>0</v>
      </c>
      <c r="S1206" s="11">
        <v>0</v>
      </c>
      <c r="T1206" s="11">
        <v>0</v>
      </c>
      <c r="U1206" s="11">
        <v>0</v>
      </c>
      <c r="V1206" s="11"/>
      <c r="W1206" s="11">
        <v>475.2</v>
      </c>
      <c r="X1206" s="11">
        <v>475.2</v>
      </c>
      <c r="Y1206" s="11"/>
      <c r="Z1206" s="11"/>
      <c r="AA1206" s="11"/>
      <c r="AB1206" s="11"/>
      <c r="AC1206" s="10"/>
      <c r="AD1206" s="9"/>
      <c r="AE1206" s="15"/>
    </row>
    <row r="1207" spans="1:31" x14ac:dyDescent="0.25">
      <c r="A1207" s="7">
        <v>3800007816</v>
      </c>
      <c r="B1207" t="s">
        <v>31</v>
      </c>
      <c r="C1207" t="s">
        <v>1156</v>
      </c>
      <c r="D1207" s="4">
        <v>45322</v>
      </c>
      <c r="E1207" s="4">
        <v>45351</v>
      </c>
      <c r="F1207" t="s">
        <v>1158</v>
      </c>
      <c r="H1207" t="s">
        <v>42</v>
      </c>
      <c r="I1207" s="4">
        <v>45355</v>
      </c>
      <c r="J1207" t="s">
        <v>79</v>
      </c>
      <c r="L1207" s="5">
        <v>238.82</v>
      </c>
      <c r="M1207" s="5">
        <v>0</v>
      </c>
      <c r="N1207" s="5">
        <v>238.82</v>
      </c>
      <c r="O1207" s="5">
        <v>199.02</v>
      </c>
      <c r="P1207" t="s">
        <v>36</v>
      </c>
      <c r="Q1207" s="5">
        <v>39.799999999999997</v>
      </c>
      <c r="R1207" s="5">
        <v>0</v>
      </c>
      <c r="S1207" s="5">
        <v>0</v>
      </c>
      <c r="T1207" s="5">
        <v>0</v>
      </c>
      <c r="U1207" s="5">
        <v>0</v>
      </c>
      <c r="V1207" s="5"/>
      <c r="W1207" s="5">
        <v>238.82</v>
      </c>
      <c r="X1207" s="5">
        <v>238.82</v>
      </c>
      <c r="Y1207" s="5"/>
      <c r="Z1207" s="5"/>
      <c r="AA1207" s="5"/>
      <c r="AB1207" s="5"/>
      <c r="AC1207" s="4"/>
      <c r="AE1207" s="16"/>
    </row>
    <row r="1208" spans="1:31" x14ac:dyDescent="0.25">
      <c r="A1208" s="8">
        <v>3800009378</v>
      </c>
      <c r="B1208" s="12" t="s">
        <v>31</v>
      </c>
      <c r="C1208" s="12" t="s">
        <v>1156</v>
      </c>
      <c r="D1208" s="13">
        <v>45351</v>
      </c>
      <c r="E1208" s="13">
        <v>45380</v>
      </c>
      <c r="F1208" s="12" t="s">
        <v>1159</v>
      </c>
      <c r="G1208" s="12"/>
      <c r="H1208" s="12" t="s">
        <v>50</v>
      </c>
      <c r="I1208" s="13"/>
      <c r="J1208" s="12"/>
      <c r="K1208" s="12"/>
      <c r="L1208" s="14">
        <v>444</v>
      </c>
      <c r="M1208" s="14">
        <v>0</v>
      </c>
      <c r="N1208" s="14">
        <v>444</v>
      </c>
      <c r="O1208" s="14">
        <v>370</v>
      </c>
      <c r="P1208" s="12" t="s">
        <v>36</v>
      </c>
      <c r="Q1208" s="14">
        <v>74</v>
      </c>
      <c r="R1208" s="14">
        <v>0</v>
      </c>
      <c r="S1208" s="14">
        <v>0</v>
      </c>
      <c r="T1208" s="14">
        <v>0</v>
      </c>
      <c r="U1208" s="14">
        <v>0</v>
      </c>
      <c r="V1208" s="14">
        <v>444</v>
      </c>
      <c r="W1208" s="14"/>
      <c r="X1208" s="14"/>
      <c r="Y1208" s="14"/>
      <c r="Z1208" s="14"/>
      <c r="AA1208" s="14"/>
      <c r="AB1208" s="14"/>
      <c r="AC1208" s="13"/>
      <c r="AD1208" s="12"/>
      <c r="AE1208" s="17"/>
    </row>
    <row r="1209" spans="1:31" x14ac:dyDescent="0.25">
      <c r="A1209" s="22" t="s">
        <v>1156</v>
      </c>
      <c r="B1209" s="23"/>
      <c r="C1209" s="23"/>
      <c r="D1209" s="23"/>
      <c r="E1209" s="23"/>
      <c r="F1209" s="23"/>
      <c r="G1209" s="23"/>
      <c r="H1209" s="23"/>
      <c r="I1209" s="23"/>
      <c r="J1209" s="23"/>
      <c r="K1209" s="23"/>
      <c r="L1209" s="24">
        <f>SUM(L1206:L1208)</f>
        <v>1158.02</v>
      </c>
      <c r="M1209" s="24">
        <f>SUM(M1206:M1208)</f>
        <v>0</v>
      </c>
      <c r="N1209" s="24">
        <f>SUM(N1206:N1208)</f>
        <v>1158.02</v>
      </c>
      <c r="O1209" s="24">
        <f>SUM(O1206:O1208)</f>
        <v>965.02</v>
      </c>
      <c r="P1209" s="23"/>
      <c r="Q1209" s="24">
        <f>SUM(Q1206:Q1208)</f>
        <v>193</v>
      </c>
      <c r="R1209" s="24">
        <f>SUM(R1206:R1208)</f>
        <v>0</v>
      </c>
      <c r="S1209" s="23"/>
      <c r="T1209" s="24">
        <f t="shared" ref="T1209:AB1209" si="256">SUM(T1206:T1208)</f>
        <v>0</v>
      </c>
      <c r="U1209" s="24">
        <f t="shared" si="256"/>
        <v>0</v>
      </c>
      <c r="V1209" s="24">
        <f t="shared" si="256"/>
        <v>444</v>
      </c>
      <c r="W1209" s="24">
        <f t="shared" si="256"/>
        <v>714.02</v>
      </c>
      <c r="X1209" s="24">
        <f t="shared" si="256"/>
        <v>714.02</v>
      </c>
      <c r="Y1209" s="24">
        <f t="shared" si="256"/>
        <v>0</v>
      </c>
      <c r="Z1209" s="24">
        <f t="shared" si="256"/>
        <v>0</v>
      </c>
      <c r="AA1209" s="24">
        <f t="shared" si="256"/>
        <v>0</v>
      </c>
      <c r="AB1209" s="24">
        <f t="shared" si="256"/>
        <v>0</v>
      </c>
      <c r="AC1209" s="23"/>
      <c r="AD1209" s="23"/>
      <c r="AE1209" s="25"/>
    </row>
    <row r="1211" spans="1:31" x14ac:dyDescent="0.25">
      <c r="A1211" s="6">
        <v>3800007889</v>
      </c>
      <c r="B1211" s="9" t="s">
        <v>31</v>
      </c>
      <c r="C1211" s="9" t="s">
        <v>1160</v>
      </c>
      <c r="D1211" s="10">
        <v>45322</v>
      </c>
      <c r="E1211" s="10">
        <v>45351</v>
      </c>
      <c r="F1211" s="9" t="s">
        <v>1161</v>
      </c>
      <c r="G1211" s="9"/>
      <c r="H1211" s="9" t="s">
        <v>42</v>
      </c>
      <c r="I1211" s="10">
        <v>45363</v>
      </c>
      <c r="J1211" s="9" t="s">
        <v>74</v>
      </c>
      <c r="K1211" s="9"/>
      <c r="L1211" s="11">
        <v>595.15</v>
      </c>
      <c r="M1211" s="11">
        <v>0</v>
      </c>
      <c r="N1211" s="11">
        <v>595.15</v>
      </c>
      <c r="O1211" s="11">
        <v>495.96</v>
      </c>
      <c r="P1211" s="9" t="s">
        <v>36</v>
      </c>
      <c r="Q1211" s="11">
        <v>99.19</v>
      </c>
      <c r="R1211" s="11">
        <v>0</v>
      </c>
      <c r="S1211" s="11">
        <v>0</v>
      </c>
      <c r="T1211" s="11">
        <v>0</v>
      </c>
      <c r="U1211" s="11">
        <v>0</v>
      </c>
      <c r="V1211" s="11"/>
      <c r="W1211" s="11">
        <v>595.15</v>
      </c>
      <c r="X1211" s="11">
        <v>595.15</v>
      </c>
      <c r="Y1211" s="11"/>
      <c r="Z1211" s="11"/>
      <c r="AA1211" s="11"/>
      <c r="AB1211" s="11"/>
      <c r="AC1211" s="10">
        <v>45351</v>
      </c>
      <c r="AD1211" s="9" t="s">
        <v>37</v>
      </c>
      <c r="AE1211" s="15"/>
    </row>
    <row r="1212" spans="1:31" x14ac:dyDescent="0.25">
      <c r="A1212" s="7">
        <v>3800008500</v>
      </c>
      <c r="B1212" t="s">
        <v>31</v>
      </c>
      <c r="C1212" t="s">
        <v>1160</v>
      </c>
      <c r="D1212" s="4">
        <v>45337</v>
      </c>
      <c r="E1212" s="4">
        <v>45366</v>
      </c>
      <c r="F1212" t="s">
        <v>1162</v>
      </c>
      <c r="H1212" t="s">
        <v>45</v>
      </c>
      <c r="I1212" s="4"/>
      <c r="L1212" s="5">
        <v>507.59</v>
      </c>
      <c r="M1212" s="5">
        <v>0</v>
      </c>
      <c r="N1212" s="5">
        <v>507.59</v>
      </c>
      <c r="O1212" s="5">
        <v>422.99</v>
      </c>
      <c r="P1212" t="s">
        <v>36</v>
      </c>
      <c r="Q1212" s="5">
        <v>84.6</v>
      </c>
      <c r="R1212" s="5">
        <v>0</v>
      </c>
      <c r="S1212" s="5">
        <v>0</v>
      </c>
      <c r="T1212" s="5">
        <v>0</v>
      </c>
      <c r="U1212" s="5">
        <v>0</v>
      </c>
      <c r="V1212" s="5"/>
      <c r="W1212" s="5">
        <v>507.59</v>
      </c>
      <c r="X1212" s="5">
        <v>507.59</v>
      </c>
      <c r="Y1212" s="5"/>
      <c r="Z1212" s="5"/>
      <c r="AA1212" s="5"/>
      <c r="AB1212" s="5"/>
      <c r="AC1212" s="4">
        <v>45369</v>
      </c>
      <c r="AD1212" t="s">
        <v>37</v>
      </c>
      <c r="AE1212" s="16"/>
    </row>
    <row r="1213" spans="1:31" x14ac:dyDescent="0.25">
      <c r="A1213" s="8">
        <v>3800009488</v>
      </c>
      <c r="B1213" s="12" t="s">
        <v>31</v>
      </c>
      <c r="C1213" s="12" t="s">
        <v>1160</v>
      </c>
      <c r="D1213" s="13">
        <v>45351</v>
      </c>
      <c r="E1213" s="13">
        <v>45380</v>
      </c>
      <c r="F1213" s="12" t="s">
        <v>1163</v>
      </c>
      <c r="G1213" s="12"/>
      <c r="H1213" s="12" t="s">
        <v>50</v>
      </c>
      <c r="I1213" s="13"/>
      <c r="J1213" s="12"/>
      <c r="K1213" s="12"/>
      <c r="L1213" s="14">
        <v>1944.92</v>
      </c>
      <c r="M1213" s="14">
        <v>0</v>
      </c>
      <c r="N1213" s="14">
        <v>1944.92</v>
      </c>
      <c r="O1213" s="14">
        <v>1620.77</v>
      </c>
      <c r="P1213" s="12" t="s">
        <v>36</v>
      </c>
      <c r="Q1213" s="14">
        <v>324.14999999999998</v>
      </c>
      <c r="R1213" s="14">
        <v>0</v>
      </c>
      <c r="S1213" s="14">
        <v>0</v>
      </c>
      <c r="T1213" s="14">
        <v>0</v>
      </c>
      <c r="U1213" s="14">
        <v>0</v>
      </c>
      <c r="V1213" s="14">
        <v>1944.92</v>
      </c>
      <c r="W1213" s="14"/>
      <c r="X1213" s="14"/>
      <c r="Y1213" s="14"/>
      <c r="Z1213" s="14"/>
      <c r="AA1213" s="14"/>
      <c r="AB1213" s="14"/>
      <c r="AC1213" s="13"/>
      <c r="AD1213" s="12"/>
      <c r="AE1213" s="17"/>
    </row>
    <row r="1214" spans="1:31" x14ac:dyDescent="0.25">
      <c r="A1214" s="22" t="s">
        <v>1160</v>
      </c>
      <c r="B1214" s="23"/>
      <c r="C1214" s="23"/>
      <c r="D1214" s="23"/>
      <c r="E1214" s="23"/>
      <c r="F1214" s="23"/>
      <c r="G1214" s="23"/>
      <c r="H1214" s="23"/>
      <c r="I1214" s="23"/>
      <c r="J1214" s="23"/>
      <c r="K1214" s="23"/>
      <c r="L1214" s="24">
        <f>SUM(L1211:L1213)</f>
        <v>3047.66</v>
      </c>
      <c r="M1214" s="24">
        <f>SUM(M1211:M1213)</f>
        <v>0</v>
      </c>
      <c r="N1214" s="24">
        <f>SUM(N1211:N1213)</f>
        <v>3047.66</v>
      </c>
      <c r="O1214" s="24">
        <f>SUM(O1211:O1213)</f>
        <v>2539.7200000000003</v>
      </c>
      <c r="P1214" s="23"/>
      <c r="Q1214" s="24">
        <f>SUM(Q1211:Q1213)</f>
        <v>507.93999999999994</v>
      </c>
      <c r="R1214" s="24">
        <f>SUM(R1211:R1213)</f>
        <v>0</v>
      </c>
      <c r="S1214" s="23"/>
      <c r="T1214" s="24">
        <f t="shared" ref="T1214:AB1214" si="257">SUM(T1211:T1213)</f>
        <v>0</v>
      </c>
      <c r="U1214" s="24">
        <f t="shared" si="257"/>
        <v>0</v>
      </c>
      <c r="V1214" s="24">
        <f t="shared" si="257"/>
        <v>1944.92</v>
      </c>
      <c r="W1214" s="24">
        <f t="shared" si="257"/>
        <v>1102.74</v>
      </c>
      <c r="X1214" s="24">
        <f t="shared" si="257"/>
        <v>1102.74</v>
      </c>
      <c r="Y1214" s="24">
        <f t="shared" si="257"/>
        <v>0</v>
      </c>
      <c r="Z1214" s="24">
        <f t="shared" si="257"/>
        <v>0</v>
      </c>
      <c r="AA1214" s="24">
        <f t="shared" si="257"/>
        <v>0</v>
      </c>
      <c r="AB1214" s="24">
        <f t="shared" si="257"/>
        <v>0</v>
      </c>
      <c r="AC1214" s="23"/>
      <c r="AD1214" s="23"/>
      <c r="AE1214" s="25"/>
    </row>
    <row r="1216" spans="1:31" x14ac:dyDescent="0.25">
      <c r="A1216" s="18">
        <v>3800009470</v>
      </c>
      <c r="B1216" s="19" t="s">
        <v>31</v>
      </c>
      <c r="C1216" s="19" t="s">
        <v>1164</v>
      </c>
      <c r="D1216" s="26">
        <v>45351</v>
      </c>
      <c r="E1216" s="26">
        <v>45380</v>
      </c>
      <c r="F1216" s="19" t="s">
        <v>1165</v>
      </c>
      <c r="G1216" s="19"/>
      <c r="H1216" s="19" t="s">
        <v>50</v>
      </c>
      <c r="I1216" s="26"/>
      <c r="J1216" s="19"/>
      <c r="K1216" s="19"/>
      <c r="L1216" s="20">
        <v>380</v>
      </c>
      <c r="M1216" s="20">
        <v>0</v>
      </c>
      <c r="N1216" s="20">
        <v>380</v>
      </c>
      <c r="O1216" s="20">
        <v>380</v>
      </c>
      <c r="P1216" s="19"/>
      <c r="Q1216" s="20">
        <v>0</v>
      </c>
      <c r="R1216" s="20">
        <v>0</v>
      </c>
      <c r="S1216" s="20">
        <v>0</v>
      </c>
      <c r="T1216" s="20">
        <v>0</v>
      </c>
      <c r="U1216" s="20">
        <v>0</v>
      </c>
      <c r="V1216" s="20">
        <v>380</v>
      </c>
      <c r="W1216" s="20"/>
      <c r="X1216" s="20"/>
      <c r="Y1216" s="20"/>
      <c r="Z1216" s="20"/>
      <c r="AA1216" s="20"/>
      <c r="AB1216" s="20"/>
      <c r="AC1216" s="26"/>
      <c r="AD1216" s="19"/>
      <c r="AE1216" s="21"/>
    </row>
    <row r="1217" spans="1:31" x14ac:dyDescent="0.25">
      <c r="A1217" s="22" t="s">
        <v>1164</v>
      </c>
      <c r="B1217" s="23"/>
      <c r="C1217" s="23"/>
      <c r="D1217" s="23"/>
      <c r="E1217" s="23"/>
      <c r="F1217" s="23"/>
      <c r="G1217" s="23"/>
      <c r="H1217" s="23"/>
      <c r="I1217" s="23"/>
      <c r="J1217" s="23"/>
      <c r="K1217" s="23"/>
      <c r="L1217" s="24">
        <f>SUM(L1216:L1216)</f>
        <v>380</v>
      </c>
      <c r="M1217" s="24">
        <f>SUM(M1216:M1216)</f>
        <v>0</v>
      </c>
      <c r="N1217" s="24">
        <f>SUM(N1216:N1216)</f>
        <v>380</v>
      </c>
      <c r="O1217" s="24">
        <f>SUM(O1216:O1216)</f>
        <v>380</v>
      </c>
      <c r="P1217" s="23"/>
      <c r="Q1217" s="24">
        <f>SUM(Q1216:Q1216)</f>
        <v>0</v>
      </c>
      <c r="R1217" s="24">
        <f>SUM(R1216:R1216)</f>
        <v>0</v>
      </c>
      <c r="S1217" s="23"/>
      <c r="T1217" s="24">
        <f t="shared" ref="T1217:AB1217" si="258">SUM(T1216:T1216)</f>
        <v>0</v>
      </c>
      <c r="U1217" s="24">
        <f t="shared" si="258"/>
        <v>0</v>
      </c>
      <c r="V1217" s="24">
        <f t="shared" si="258"/>
        <v>380</v>
      </c>
      <c r="W1217" s="24">
        <f t="shared" si="258"/>
        <v>0</v>
      </c>
      <c r="X1217" s="24">
        <f t="shared" si="258"/>
        <v>0</v>
      </c>
      <c r="Y1217" s="24">
        <f t="shared" si="258"/>
        <v>0</v>
      </c>
      <c r="Z1217" s="24">
        <f t="shared" si="258"/>
        <v>0</v>
      </c>
      <c r="AA1217" s="24">
        <f t="shared" si="258"/>
        <v>0</v>
      </c>
      <c r="AB1217" s="24">
        <f t="shared" si="258"/>
        <v>0</v>
      </c>
      <c r="AC1217" s="23"/>
      <c r="AD1217" s="23"/>
      <c r="AE1217" s="25"/>
    </row>
    <row r="1219" spans="1:31" x14ac:dyDescent="0.25">
      <c r="A1219" s="6">
        <v>3800007888</v>
      </c>
      <c r="B1219" s="9" t="s">
        <v>31</v>
      </c>
      <c r="C1219" s="9" t="s">
        <v>1166</v>
      </c>
      <c r="D1219" s="10">
        <v>45322</v>
      </c>
      <c r="E1219" s="10">
        <v>45351</v>
      </c>
      <c r="F1219" s="9" t="s">
        <v>1167</v>
      </c>
      <c r="G1219" s="9"/>
      <c r="H1219" s="9" t="s">
        <v>42</v>
      </c>
      <c r="I1219" s="10">
        <v>45355</v>
      </c>
      <c r="J1219" s="9" t="s">
        <v>169</v>
      </c>
      <c r="K1219" s="9"/>
      <c r="L1219" s="11">
        <v>202.22</v>
      </c>
      <c r="M1219" s="11">
        <v>0</v>
      </c>
      <c r="N1219" s="11">
        <v>202.22</v>
      </c>
      <c r="O1219" s="11">
        <v>202.22</v>
      </c>
      <c r="P1219" s="9"/>
      <c r="Q1219" s="11">
        <v>0</v>
      </c>
      <c r="R1219" s="11">
        <v>0</v>
      </c>
      <c r="S1219" s="11">
        <v>0</v>
      </c>
      <c r="T1219" s="11">
        <v>0</v>
      </c>
      <c r="U1219" s="11">
        <v>0</v>
      </c>
      <c r="V1219" s="11"/>
      <c r="W1219" s="11">
        <v>202.22</v>
      </c>
      <c r="X1219" s="11">
        <v>202.22</v>
      </c>
      <c r="Y1219" s="11"/>
      <c r="Z1219" s="11"/>
      <c r="AA1219" s="11"/>
      <c r="AB1219" s="11"/>
      <c r="AC1219" s="10">
        <v>45351</v>
      </c>
      <c r="AD1219" s="9" t="s">
        <v>37</v>
      </c>
      <c r="AE1219" s="15"/>
    </row>
    <row r="1220" spans="1:31" x14ac:dyDescent="0.25">
      <c r="A1220" s="8">
        <v>3800008931</v>
      </c>
      <c r="B1220" s="12" t="s">
        <v>31</v>
      </c>
      <c r="C1220" s="12" t="s">
        <v>1166</v>
      </c>
      <c r="D1220" s="13">
        <v>45351</v>
      </c>
      <c r="E1220" s="13">
        <v>45380</v>
      </c>
      <c r="F1220" s="12" t="s">
        <v>1168</v>
      </c>
      <c r="G1220" s="12"/>
      <c r="H1220" s="12" t="s">
        <v>50</v>
      </c>
      <c r="I1220" s="13"/>
      <c r="J1220" s="12"/>
      <c r="K1220" s="12"/>
      <c r="L1220" s="14">
        <v>124.35</v>
      </c>
      <c r="M1220" s="14">
        <v>0</v>
      </c>
      <c r="N1220" s="14">
        <v>124.35</v>
      </c>
      <c r="O1220" s="14">
        <v>124.35</v>
      </c>
      <c r="P1220" s="12"/>
      <c r="Q1220" s="14">
        <v>0</v>
      </c>
      <c r="R1220" s="14">
        <v>0</v>
      </c>
      <c r="S1220" s="14">
        <v>0</v>
      </c>
      <c r="T1220" s="14">
        <v>0</v>
      </c>
      <c r="U1220" s="14">
        <v>0</v>
      </c>
      <c r="V1220" s="14">
        <v>124.35</v>
      </c>
      <c r="W1220" s="14"/>
      <c r="X1220" s="14"/>
      <c r="Y1220" s="14"/>
      <c r="Z1220" s="14"/>
      <c r="AA1220" s="14"/>
      <c r="AB1220" s="14"/>
      <c r="AC1220" s="13"/>
      <c r="AD1220" s="12"/>
      <c r="AE1220" s="17"/>
    </row>
    <row r="1221" spans="1:31" x14ac:dyDescent="0.25">
      <c r="A1221" s="22" t="s">
        <v>1166</v>
      </c>
      <c r="B1221" s="23"/>
      <c r="C1221" s="23"/>
      <c r="D1221" s="23"/>
      <c r="E1221" s="23"/>
      <c r="F1221" s="23"/>
      <c r="G1221" s="23"/>
      <c r="H1221" s="23"/>
      <c r="I1221" s="23"/>
      <c r="J1221" s="23"/>
      <c r="K1221" s="23"/>
      <c r="L1221" s="24">
        <f>SUM(L1219:L1220)</f>
        <v>326.57</v>
      </c>
      <c r="M1221" s="24">
        <f>SUM(M1219:M1220)</f>
        <v>0</v>
      </c>
      <c r="N1221" s="24">
        <f>SUM(N1219:N1220)</f>
        <v>326.57</v>
      </c>
      <c r="O1221" s="24">
        <f>SUM(O1219:O1220)</f>
        <v>326.57</v>
      </c>
      <c r="P1221" s="23"/>
      <c r="Q1221" s="24">
        <f>SUM(Q1219:Q1220)</f>
        <v>0</v>
      </c>
      <c r="R1221" s="24">
        <f>SUM(R1219:R1220)</f>
        <v>0</v>
      </c>
      <c r="S1221" s="23"/>
      <c r="T1221" s="24">
        <f t="shared" ref="T1221:AB1221" si="259">SUM(T1219:T1220)</f>
        <v>0</v>
      </c>
      <c r="U1221" s="24">
        <f t="shared" si="259"/>
        <v>0</v>
      </c>
      <c r="V1221" s="24">
        <f t="shared" si="259"/>
        <v>124.35</v>
      </c>
      <c r="W1221" s="24">
        <f t="shared" si="259"/>
        <v>202.22</v>
      </c>
      <c r="X1221" s="24">
        <f t="shared" si="259"/>
        <v>202.22</v>
      </c>
      <c r="Y1221" s="24">
        <f t="shared" si="259"/>
        <v>0</v>
      </c>
      <c r="Z1221" s="24">
        <f t="shared" si="259"/>
        <v>0</v>
      </c>
      <c r="AA1221" s="24">
        <f t="shared" si="259"/>
        <v>0</v>
      </c>
      <c r="AB1221" s="24">
        <f t="shared" si="259"/>
        <v>0</v>
      </c>
      <c r="AC1221" s="23"/>
      <c r="AD1221" s="23"/>
      <c r="AE1221" s="25"/>
    </row>
    <row r="1223" spans="1:31" x14ac:dyDescent="0.25">
      <c r="A1223" s="18">
        <v>3800007958</v>
      </c>
      <c r="B1223" s="19" t="s">
        <v>31</v>
      </c>
      <c r="C1223" s="19" t="s">
        <v>1169</v>
      </c>
      <c r="D1223" s="26">
        <v>45322</v>
      </c>
      <c r="E1223" s="26">
        <v>45351</v>
      </c>
      <c r="F1223" s="19" t="s">
        <v>1170</v>
      </c>
      <c r="G1223" s="19"/>
      <c r="H1223" s="19" t="s">
        <v>42</v>
      </c>
      <c r="I1223" s="26"/>
      <c r="J1223" s="19"/>
      <c r="K1223" s="19"/>
      <c r="L1223" s="20">
        <v>72</v>
      </c>
      <c r="M1223" s="20">
        <v>0</v>
      </c>
      <c r="N1223" s="20">
        <v>72</v>
      </c>
      <c r="O1223" s="20">
        <v>60</v>
      </c>
      <c r="P1223" s="19" t="s">
        <v>36</v>
      </c>
      <c r="Q1223" s="20">
        <v>12</v>
      </c>
      <c r="R1223" s="20">
        <v>0</v>
      </c>
      <c r="S1223" s="20">
        <v>0</v>
      </c>
      <c r="T1223" s="20">
        <v>0</v>
      </c>
      <c r="U1223" s="20">
        <v>0</v>
      </c>
      <c r="V1223" s="20"/>
      <c r="W1223" s="20">
        <v>72</v>
      </c>
      <c r="X1223" s="20">
        <v>72</v>
      </c>
      <c r="Y1223" s="20"/>
      <c r="Z1223" s="20"/>
      <c r="AA1223" s="20"/>
      <c r="AB1223" s="20"/>
      <c r="AC1223" s="26">
        <v>45369</v>
      </c>
      <c r="AD1223" s="19" t="s">
        <v>37</v>
      </c>
      <c r="AE1223" s="21"/>
    </row>
    <row r="1224" spans="1:31" x14ac:dyDescent="0.25">
      <c r="A1224" s="22" t="s">
        <v>1169</v>
      </c>
      <c r="B1224" s="23"/>
      <c r="C1224" s="23"/>
      <c r="D1224" s="23"/>
      <c r="E1224" s="23"/>
      <c r="F1224" s="23"/>
      <c r="G1224" s="23"/>
      <c r="H1224" s="23"/>
      <c r="I1224" s="23"/>
      <c r="J1224" s="23"/>
      <c r="K1224" s="23"/>
      <c r="L1224" s="24">
        <f>SUM(L1223:L1223)</f>
        <v>72</v>
      </c>
      <c r="M1224" s="24">
        <f>SUM(M1223:M1223)</f>
        <v>0</v>
      </c>
      <c r="N1224" s="24">
        <f>SUM(N1223:N1223)</f>
        <v>72</v>
      </c>
      <c r="O1224" s="24">
        <f>SUM(O1223:O1223)</f>
        <v>60</v>
      </c>
      <c r="P1224" s="23"/>
      <c r="Q1224" s="24">
        <f>SUM(Q1223:Q1223)</f>
        <v>12</v>
      </c>
      <c r="R1224" s="24">
        <f>SUM(R1223:R1223)</f>
        <v>0</v>
      </c>
      <c r="S1224" s="23"/>
      <c r="T1224" s="24">
        <f t="shared" ref="T1224:AB1224" si="260">SUM(T1223:T1223)</f>
        <v>0</v>
      </c>
      <c r="U1224" s="24">
        <f t="shared" si="260"/>
        <v>0</v>
      </c>
      <c r="V1224" s="24">
        <f t="shared" si="260"/>
        <v>0</v>
      </c>
      <c r="W1224" s="24">
        <f t="shared" si="260"/>
        <v>72</v>
      </c>
      <c r="X1224" s="24">
        <f t="shared" si="260"/>
        <v>72</v>
      </c>
      <c r="Y1224" s="24">
        <f t="shared" si="260"/>
        <v>0</v>
      </c>
      <c r="Z1224" s="24">
        <f t="shared" si="260"/>
        <v>0</v>
      </c>
      <c r="AA1224" s="24">
        <f t="shared" si="260"/>
        <v>0</v>
      </c>
      <c r="AB1224" s="24">
        <f t="shared" si="260"/>
        <v>0</v>
      </c>
      <c r="AC1224" s="23"/>
      <c r="AD1224" s="23"/>
      <c r="AE1224" s="25"/>
    </row>
    <row r="1226" spans="1:31" x14ac:dyDescent="0.25">
      <c r="A1226" s="6">
        <v>3800004604</v>
      </c>
      <c r="B1226" s="9" t="s">
        <v>31</v>
      </c>
      <c r="C1226" s="9" t="s">
        <v>1171</v>
      </c>
      <c r="D1226" s="10">
        <v>45260</v>
      </c>
      <c r="E1226" s="10">
        <v>45290</v>
      </c>
      <c r="F1226" s="9" t="s">
        <v>1172</v>
      </c>
      <c r="G1226" s="9"/>
      <c r="H1226" s="9" t="s">
        <v>77</v>
      </c>
      <c r="I1226" s="10"/>
      <c r="J1226" s="9"/>
      <c r="K1226" s="9"/>
      <c r="L1226" s="11">
        <v>974.04</v>
      </c>
      <c r="M1226" s="11">
        <v>0</v>
      </c>
      <c r="N1226" s="11">
        <v>974.04</v>
      </c>
      <c r="O1226" s="11">
        <v>811.7</v>
      </c>
      <c r="P1226" s="9" t="s">
        <v>36</v>
      </c>
      <c r="Q1226" s="11">
        <v>162.34</v>
      </c>
      <c r="R1226" s="11">
        <v>0</v>
      </c>
      <c r="S1226" s="11">
        <v>0</v>
      </c>
      <c r="T1226" s="11">
        <v>0</v>
      </c>
      <c r="U1226" s="11">
        <v>0</v>
      </c>
      <c r="V1226" s="11"/>
      <c r="W1226" s="11">
        <v>974.04</v>
      </c>
      <c r="X1226" s="11"/>
      <c r="Y1226" s="11"/>
      <c r="Z1226" s="11">
        <v>974.04</v>
      </c>
      <c r="AA1226" s="11"/>
      <c r="AB1226" s="11"/>
      <c r="AC1226" s="10">
        <v>45300</v>
      </c>
      <c r="AD1226" s="9" t="s">
        <v>37</v>
      </c>
      <c r="AE1226" s="15"/>
    </row>
    <row r="1227" spans="1:31" x14ac:dyDescent="0.25">
      <c r="A1227" s="7">
        <v>3800006480</v>
      </c>
      <c r="B1227" t="s">
        <v>31</v>
      </c>
      <c r="C1227" t="s">
        <v>1171</v>
      </c>
      <c r="D1227" s="4">
        <v>45291</v>
      </c>
      <c r="E1227" s="4">
        <v>45322</v>
      </c>
      <c r="F1227" t="s">
        <v>1173</v>
      </c>
      <c r="H1227" t="s">
        <v>127</v>
      </c>
      <c r="I1227" s="4">
        <v>45359</v>
      </c>
      <c r="J1227" t="s">
        <v>169</v>
      </c>
      <c r="L1227" s="5">
        <v>1550.65</v>
      </c>
      <c r="M1227" s="5">
        <v>0</v>
      </c>
      <c r="N1227" s="5">
        <v>1550.65</v>
      </c>
      <c r="O1227" s="5">
        <v>1292.21</v>
      </c>
      <c r="P1227" t="s">
        <v>36</v>
      </c>
      <c r="Q1227" s="5">
        <v>258.44</v>
      </c>
      <c r="R1227" s="5">
        <v>0</v>
      </c>
      <c r="S1227" s="5">
        <v>0</v>
      </c>
      <c r="T1227" s="5">
        <v>0</v>
      </c>
      <c r="U1227" s="5">
        <v>0</v>
      </c>
      <c r="V1227" s="5"/>
      <c r="W1227" s="5">
        <v>1550.65</v>
      </c>
      <c r="X1227" s="5"/>
      <c r="Y1227" s="5">
        <v>1550.65</v>
      </c>
      <c r="Z1227" s="5"/>
      <c r="AA1227" s="5"/>
      <c r="AB1227" s="5"/>
      <c r="AC1227" s="4">
        <v>45329</v>
      </c>
      <c r="AD1227" t="s">
        <v>37</v>
      </c>
      <c r="AE1227" s="16"/>
    </row>
    <row r="1228" spans="1:31" x14ac:dyDescent="0.25">
      <c r="A1228" s="7">
        <v>3800008011</v>
      </c>
      <c r="B1228" t="s">
        <v>31</v>
      </c>
      <c r="C1228" t="s">
        <v>1171</v>
      </c>
      <c r="D1228" s="4">
        <v>45322</v>
      </c>
      <c r="E1228" s="4">
        <v>45351</v>
      </c>
      <c r="F1228" t="s">
        <v>1174</v>
      </c>
      <c r="H1228" t="s">
        <v>42</v>
      </c>
      <c r="I1228" s="4">
        <v>45359</v>
      </c>
      <c r="J1228" t="s">
        <v>188</v>
      </c>
      <c r="L1228" s="5">
        <v>178.56</v>
      </c>
      <c r="M1228" s="5">
        <v>0</v>
      </c>
      <c r="N1228" s="5">
        <v>178.56</v>
      </c>
      <c r="O1228" s="5">
        <v>148.80000000000001</v>
      </c>
      <c r="P1228" t="s">
        <v>36</v>
      </c>
      <c r="Q1228" s="5">
        <v>29.76</v>
      </c>
      <c r="R1228" s="5">
        <v>0</v>
      </c>
      <c r="S1228" s="5">
        <v>0</v>
      </c>
      <c r="T1228" s="5">
        <v>0</v>
      </c>
      <c r="U1228" s="5">
        <v>0</v>
      </c>
      <c r="V1228" s="5"/>
      <c r="W1228" s="5">
        <v>178.56</v>
      </c>
      <c r="X1228" s="5">
        <v>178.56</v>
      </c>
      <c r="Y1228" s="5"/>
      <c r="Z1228" s="5"/>
      <c r="AA1228" s="5"/>
      <c r="AB1228" s="5"/>
      <c r="AC1228" s="4">
        <v>45351</v>
      </c>
      <c r="AD1228" t="s">
        <v>37</v>
      </c>
      <c r="AE1228" s="16"/>
    </row>
    <row r="1229" spans="1:31" x14ac:dyDescent="0.25">
      <c r="A1229" s="7">
        <v>3800007986</v>
      </c>
      <c r="B1229" t="s">
        <v>31</v>
      </c>
      <c r="C1229" t="s">
        <v>1171</v>
      </c>
      <c r="D1229" s="4">
        <v>45322</v>
      </c>
      <c r="E1229" s="4">
        <v>45351</v>
      </c>
      <c r="F1229" t="s">
        <v>1175</v>
      </c>
      <c r="H1229" t="s">
        <v>42</v>
      </c>
      <c r="I1229" s="4">
        <v>45359</v>
      </c>
      <c r="J1229" t="s">
        <v>48</v>
      </c>
      <c r="L1229" s="5">
        <v>1469.39</v>
      </c>
      <c r="M1229" s="5">
        <v>0</v>
      </c>
      <c r="N1229" s="5">
        <v>1469.39</v>
      </c>
      <c r="O1229" s="5">
        <v>1224.49</v>
      </c>
      <c r="P1229" t="s">
        <v>36</v>
      </c>
      <c r="Q1229" s="5">
        <v>244.9</v>
      </c>
      <c r="R1229" s="5">
        <v>0</v>
      </c>
      <c r="S1229" s="5">
        <v>0</v>
      </c>
      <c r="T1229" s="5">
        <v>0</v>
      </c>
      <c r="U1229" s="5">
        <v>0</v>
      </c>
      <c r="V1229" s="5"/>
      <c r="W1229" s="5">
        <v>1469.39</v>
      </c>
      <c r="X1229" s="5">
        <v>1469.39</v>
      </c>
      <c r="Y1229" s="5"/>
      <c r="Z1229" s="5"/>
      <c r="AA1229" s="5"/>
      <c r="AB1229" s="5"/>
      <c r="AC1229" s="4">
        <v>45355</v>
      </c>
      <c r="AD1229" t="s">
        <v>992</v>
      </c>
      <c r="AE1229" s="16"/>
    </row>
    <row r="1230" spans="1:31" x14ac:dyDescent="0.25">
      <c r="A1230" s="7">
        <v>3800008827</v>
      </c>
      <c r="B1230" t="s">
        <v>31</v>
      </c>
      <c r="C1230" t="s">
        <v>1171</v>
      </c>
      <c r="D1230" s="4">
        <v>45350</v>
      </c>
      <c r="E1230" s="4">
        <v>45379</v>
      </c>
      <c r="F1230" t="s">
        <v>1176</v>
      </c>
      <c r="H1230" t="s">
        <v>207</v>
      </c>
      <c r="I1230" s="4"/>
      <c r="L1230" s="5">
        <v>-28.2</v>
      </c>
      <c r="M1230" s="5">
        <v>0</v>
      </c>
      <c r="N1230" s="5">
        <v>-28.2</v>
      </c>
      <c r="O1230" s="5">
        <v>-23.5</v>
      </c>
      <c r="P1230" t="s">
        <v>36</v>
      </c>
      <c r="Q1230" s="5">
        <v>-4.7</v>
      </c>
      <c r="R1230" s="5">
        <v>0</v>
      </c>
      <c r="S1230" s="5">
        <v>0</v>
      </c>
      <c r="T1230" s="5">
        <v>0</v>
      </c>
      <c r="U1230" s="5">
        <v>0</v>
      </c>
      <c r="V1230" s="5">
        <v>-28.2</v>
      </c>
      <c r="W1230" s="5"/>
      <c r="X1230" s="5"/>
      <c r="Y1230" s="5"/>
      <c r="Z1230" s="5"/>
      <c r="AA1230" s="5"/>
      <c r="AB1230" s="5"/>
      <c r="AC1230" s="4">
        <v>45351</v>
      </c>
      <c r="AD1230" t="s">
        <v>992</v>
      </c>
      <c r="AE1230" s="16"/>
    </row>
    <row r="1231" spans="1:31" x14ac:dyDescent="0.25">
      <c r="A1231" s="8">
        <v>3800009396</v>
      </c>
      <c r="B1231" s="12" t="s">
        <v>31</v>
      </c>
      <c r="C1231" s="12" t="s">
        <v>1171</v>
      </c>
      <c r="D1231" s="13">
        <v>45351</v>
      </c>
      <c r="E1231" s="13">
        <v>45380</v>
      </c>
      <c r="F1231" s="12" t="s">
        <v>1177</v>
      </c>
      <c r="G1231" s="12"/>
      <c r="H1231" s="12" t="s">
        <v>50</v>
      </c>
      <c r="I1231" s="13"/>
      <c r="J1231" s="12"/>
      <c r="K1231" s="12"/>
      <c r="L1231" s="14">
        <v>1844.84</v>
      </c>
      <c r="M1231" s="14">
        <v>0</v>
      </c>
      <c r="N1231" s="14">
        <v>1844.84</v>
      </c>
      <c r="O1231" s="14">
        <v>1537.37</v>
      </c>
      <c r="P1231" s="12" t="s">
        <v>36</v>
      </c>
      <c r="Q1231" s="14">
        <v>307.47000000000003</v>
      </c>
      <c r="R1231" s="14">
        <v>0</v>
      </c>
      <c r="S1231" s="14">
        <v>0</v>
      </c>
      <c r="T1231" s="14">
        <v>0</v>
      </c>
      <c r="U1231" s="14">
        <v>0</v>
      </c>
      <c r="V1231" s="14">
        <v>1844.84</v>
      </c>
      <c r="W1231" s="14"/>
      <c r="X1231" s="14"/>
      <c r="Y1231" s="14"/>
      <c r="Z1231" s="14"/>
      <c r="AA1231" s="14"/>
      <c r="AB1231" s="14"/>
      <c r="AC1231" s="13"/>
      <c r="AD1231" s="12"/>
      <c r="AE1231" s="17"/>
    </row>
    <row r="1232" spans="1:31" x14ac:dyDescent="0.25">
      <c r="A1232" s="22" t="s">
        <v>1171</v>
      </c>
      <c r="B1232" s="23"/>
      <c r="C1232" s="23"/>
      <c r="D1232" s="23"/>
      <c r="E1232" s="23"/>
      <c r="F1232" s="23"/>
      <c r="G1232" s="23"/>
      <c r="H1232" s="23"/>
      <c r="I1232" s="23"/>
      <c r="J1232" s="23"/>
      <c r="K1232" s="23"/>
      <c r="L1232" s="24">
        <f>SUM(L1226:L1231)</f>
        <v>5989.2800000000007</v>
      </c>
      <c r="M1232" s="24">
        <f>SUM(M1226:M1231)</f>
        <v>0</v>
      </c>
      <c r="N1232" s="24">
        <f>SUM(N1226:N1231)</f>
        <v>5989.2800000000007</v>
      </c>
      <c r="O1232" s="24">
        <f>SUM(O1226:O1231)</f>
        <v>4991.07</v>
      </c>
      <c r="P1232" s="23"/>
      <c r="Q1232" s="24">
        <f>SUM(Q1226:Q1231)</f>
        <v>998.20999999999992</v>
      </c>
      <c r="R1232" s="24">
        <f>SUM(R1226:R1231)</f>
        <v>0</v>
      </c>
      <c r="S1232" s="23"/>
      <c r="T1232" s="24">
        <f t="shared" ref="T1232:AB1232" si="261">SUM(T1226:T1231)</f>
        <v>0</v>
      </c>
      <c r="U1232" s="24">
        <f t="shared" si="261"/>
        <v>0</v>
      </c>
      <c r="V1232" s="24">
        <f t="shared" si="261"/>
        <v>1816.6399999999999</v>
      </c>
      <c r="W1232" s="24">
        <f t="shared" si="261"/>
        <v>4172.6400000000003</v>
      </c>
      <c r="X1232" s="24">
        <f t="shared" si="261"/>
        <v>1647.95</v>
      </c>
      <c r="Y1232" s="24">
        <f t="shared" si="261"/>
        <v>1550.65</v>
      </c>
      <c r="Z1232" s="24">
        <f t="shared" si="261"/>
        <v>974.04</v>
      </c>
      <c r="AA1232" s="24">
        <f t="shared" si="261"/>
        <v>0</v>
      </c>
      <c r="AB1232" s="24">
        <f t="shared" si="261"/>
        <v>0</v>
      </c>
      <c r="AC1232" s="23"/>
      <c r="AD1232" s="23"/>
      <c r="AE1232" s="25"/>
    </row>
    <row r="1234" spans="1:31" x14ac:dyDescent="0.25">
      <c r="A1234" s="18">
        <v>3800007866</v>
      </c>
      <c r="B1234" s="19" t="s">
        <v>31</v>
      </c>
      <c r="C1234" s="19" t="s">
        <v>1178</v>
      </c>
      <c r="D1234" s="26">
        <v>45322</v>
      </c>
      <c r="E1234" s="26">
        <v>45351</v>
      </c>
      <c r="F1234" s="19" t="s">
        <v>1179</v>
      </c>
      <c r="G1234" s="19"/>
      <c r="H1234" s="19" t="s">
        <v>42</v>
      </c>
      <c r="I1234" s="26">
        <v>45363</v>
      </c>
      <c r="J1234" s="19" t="s">
        <v>35</v>
      </c>
      <c r="K1234" s="19"/>
      <c r="L1234" s="20">
        <v>228</v>
      </c>
      <c r="M1234" s="20">
        <v>0</v>
      </c>
      <c r="N1234" s="20">
        <v>228</v>
      </c>
      <c r="O1234" s="20">
        <v>190</v>
      </c>
      <c r="P1234" s="19" t="s">
        <v>36</v>
      </c>
      <c r="Q1234" s="20">
        <v>38</v>
      </c>
      <c r="R1234" s="20">
        <v>0</v>
      </c>
      <c r="S1234" s="20">
        <v>0</v>
      </c>
      <c r="T1234" s="20">
        <v>0</v>
      </c>
      <c r="U1234" s="20">
        <v>0</v>
      </c>
      <c r="V1234" s="20"/>
      <c r="W1234" s="20">
        <v>228</v>
      </c>
      <c r="X1234" s="20">
        <v>228</v>
      </c>
      <c r="Y1234" s="20"/>
      <c r="Z1234" s="20"/>
      <c r="AA1234" s="20"/>
      <c r="AB1234" s="20"/>
      <c r="AC1234" s="26">
        <v>45351</v>
      </c>
      <c r="AD1234" s="19" t="s">
        <v>37</v>
      </c>
      <c r="AE1234" s="21"/>
    </row>
    <row r="1235" spans="1:31" x14ac:dyDescent="0.25">
      <c r="A1235" s="22" t="s">
        <v>1178</v>
      </c>
      <c r="B1235" s="23"/>
      <c r="C1235" s="23"/>
      <c r="D1235" s="23"/>
      <c r="E1235" s="23"/>
      <c r="F1235" s="23"/>
      <c r="G1235" s="23"/>
      <c r="H1235" s="23"/>
      <c r="I1235" s="23"/>
      <c r="J1235" s="23"/>
      <c r="K1235" s="23"/>
      <c r="L1235" s="24">
        <f>SUM(L1234:L1234)</f>
        <v>228</v>
      </c>
      <c r="M1235" s="24">
        <f>SUM(M1234:M1234)</f>
        <v>0</v>
      </c>
      <c r="N1235" s="24">
        <f>SUM(N1234:N1234)</f>
        <v>228</v>
      </c>
      <c r="O1235" s="24">
        <f>SUM(O1234:O1234)</f>
        <v>190</v>
      </c>
      <c r="P1235" s="23"/>
      <c r="Q1235" s="24">
        <f>SUM(Q1234:Q1234)</f>
        <v>38</v>
      </c>
      <c r="R1235" s="24">
        <f>SUM(R1234:R1234)</f>
        <v>0</v>
      </c>
      <c r="S1235" s="23"/>
      <c r="T1235" s="24">
        <f t="shared" ref="T1235:AB1235" si="262">SUM(T1234:T1234)</f>
        <v>0</v>
      </c>
      <c r="U1235" s="24">
        <f t="shared" si="262"/>
        <v>0</v>
      </c>
      <c r="V1235" s="24">
        <f t="shared" si="262"/>
        <v>0</v>
      </c>
      <c r="W1235" s="24">
        <f t="shared" si="262"/>
        <v>228</v>
      </c>
      <c r="X1235" s="24">
        <f t="shared" si="262"/>
        <v>228</v>
      </c>
      <c r="Y1235" s="24">
        <f t="shared" si="262"/>
        <v>0</v>
      </c>
      <c r="Z1235" s="24">
        <f t="shared" si="262"/>
        <v>0</v>
      </c>
      <c r="AA1235" s="24">
        <f t="shared" si="262"/>
        <v>0</v>
      </c>
      <c r="AB1235" s="24">
        <f t="shared" si="262"/>
        <v>0</v>
      </c>
      <c r="AC1235" s="23"/>
      <c r="AD1235" s="23"/>
      <c r="AE1235" s="25"/>
    </row>
    <row r="1237" spans="1:31" x14ac:dyDescent="0.25">
      <c r="A1237" s="18">
        <v>3800008073</v>
      </c>
      <c r="B1237" s="19" t="s">
        <v>31</v>
      </c>
      <c r="C1237" s="19" t="s">
        <v>1180</v>
      </c>
      <c r="D1237" s="26">
        <v>45331</v>
      </c>
      <c r="E1237" s="26">
        <v>45359</v>
      </c>
      <c r="F1237" s="19" t="s">
        <v>1181</v>
      </c>
      <c r="G1237" s="19"/>
      <c r="H1237" s="19" t="s">
        <v>1182</v>
      </c>
      <c r="I1237" s="26">
        <v>45362</v>
      </c>
      <c r="J1237" s="19" t="s">
        <v>35</v>
      </c>
      <c r="K1237" s="19"/>
      <c r="L1237" s="20">
        <v>245</v>
      </c>
      <c r="M1237" s="20">
        <v>0</v>
      </c>
      <c r="N1237" s="20">
        <v>245</v>
      </c>
      <c r="O1237" s="20">
        <v>245</v>
      </c>
      <c r="P1237" s="19"/>
      <c r="Q1237" s="20">
        <v>0</v>
      </c>
      <c r="R1237" s="20">
        <v>0</v>
      </c>
      <c r="S1237" s="20">
        <v>0</v>
      </c>
      <c r="T1237" s="20">
        <v>0</v>
      </c>
      <c r="U1237" s="20">
        <v>0</v>
      </c>
      <c r="V1237" s="20"/>
      <c r="W1237" s="20">
        <v>245</v>
      </c>
      <c r="X1237" s="20">
        <v>245</v>
      </c>
      <c r="Y1237" s="20"/>
      <c r="Z1237" s="20"/>
      <c r="AA1237" s="20"/>
      <c r="AB1237" s="20"/>
      <c r="AC1237" s="26"/>
      <c r="AD1237" s="19"/>
      <c r="AE1237" s="21"/>
    </row>
    <row r="1238" spans="1:31" x14ac:dyDescent="0.25">
      <c r="A1238" s="22" t="s">
        <v>1180</v>
      </c>
      <c r="B1238" s="23"/>
      <c r="C1238" s="23"/>
      <c r="D1238" s="23"/>
      <c r="E1238" s="23"/>
      <c r="F1238" s="23"/>
      <c r="G1238" s="23"/>
      <c r="H1238" s="23"/>
      <c r="I1238" s="23"/>
      <c r="J1238" s="23"/>
      <c r="K1238" s="23"/>
      <c r="L1238" s="24">
        <f>SUM(L1237:L1237)</f>
        <v>245</v>
      </c>
      <c r="M1238" s="24">
        <f>SUM(M1237:M1237)</f>
        <v>0</v>
      </c>
      <c r="N1238" s="24">
        <f>SUM(N1237:N1237)</f>
        <v>245</v>
      </c>
      <c r="O1238" s="24">
        <f>SUM(O1237:O1237)</f>
        <v>245</v>
      </c>
      <c r="P1238" s="23"/>
      <c r="Q1238" s="24">
        <f>SUM(Q1237:Q1237)</f>
        <v>0</v>
      </c>
      <c r="R1238" s="24">
        <f>SUM(R1237:R1237)</f>
        <v>0</v>
      </c>
      <c r="S1238" s="23"/>
      <c r="T1238" s="24">
        <f t="shared" ref="T1238:AB1238" si="263">SUM(T1237:T1237)</f>
        <v>0</v>
      </c>
      <c r="U1238" s="24">
        <f t="shared" si="263"/>
        <v>0</v>
      </c>
      <c r="V1238" s="24">
        <f t="shared" si="263"/>
        <v>0</v>
      </c>
      <c r="W1238" s="24">
        <f t="shared" si="263"/>
        <v>245</v>
      </c>
      <c r="X1238" s="24">
        <f t="shared" si="263"/>
        <v>245</v>
      </c>
      <c r="Y1238" s="24">
        <f t="shared" si="263"/>
        <v>0</v>
      </c>
      <c r="Z1238" s="24">
        <f t="shared" si="263"/>
        <v>0</v>
      </c>
      <c r="AA1238" s="24">
        <f t="shared" si="263"/>
        <v>0</v>
      </c>
      <c r="AB1238" s="24">
        <f t="shared" si="263"/>
        <v>0</v>
      </c>
      <c r="AC1238" s="23"/>
      <c r="AD1238" s="23"/>
      <c r="AE1238" s="25"/>
    </row>
    <row r="1240" spans="1:31" x14ac:dyDescent="0.25">
      <c r="A1240" s="6">
        <v>3800006064</v>
      </c>
      <c r="B1240" s="9" t="s">
        <v>91</v>
      </c>
      <c r="C1240" s="9" t="s">
        <v>1183</v>
      </c>
      <c r="D1240" s="10">
        <v>45170</v>
      </c>
      <c r="E1240" s="10">
        <v>45170</v>
      </c>
      <c r="F1240" s="9" t="s">
        <v>1184</v>
      </c>
      <c r="G1240" s="9"/>
      <c r="H1240" s="9" t="s">
        <v>1185</v>
      </c>
      <c r="I1240" s="10"/>
      <c r="J1240" s="9"/>
      <c r="K1240" s="9"/>
      <c r="L1240" s="11">
        <v>-37.57</v>
      </c>
      <c r="M1240" s="11">
        <v>0</v>
      </c>
      <c r="N1240" s="11">
        <v>-37.57</v>
      </c>
      <c r="O1240" s="11">
        <v>-31.31</v>
      </c>
      <c r="P1240" s="9"/>
      <c r="Q1240" s="11">
        <v>-6.26</v>
      </c>
      <c r="R1240" s="11">
        <v>0</v>
      </c>
      <c r="S1240" s="11">
        <v>0</v>
      </c>
      <c r="T1240" s="11">
        <v>0</v>
      </c>
      <c r="U1240" s="11">
        <v>0</v>
      </c>
      <c r="V1240" s="11"/>
      <c r="W1240" s="11">
        <v>-37.57</v>
      </c>
      <c r="X1240" s="11"/>
      <c r="Y1240" s="11"/>
      <c r="Z1240" s="11"/>
      <c r="AA1240" s="11"/>
      <c r="AB1240" s="11">
        <v>-37.57</v>
      </c>
      <c r="AC1240" s="10"/>
      <c r="AD1240" s="9"/>
      <c r="AE1240" s="15"/>
    </row>
    <row r="1241" spans="1:31" x14ac:dyDescent="0.25">
      <c r="A1241" s="7">
        <v>3800006639</v>
      </c>
      <c r="B1241" t="s">
        <v>31</v>
      </c>
      <c r="C1241" t="s">
        <v>1183</v>
      </c>
      <c r="D1241" s="4">
        <v>45300</v>
      </c>
      <c r="E1241" s="4">
        <v>45331</v>
      </c>
      <c r="F1241" t="s">
        <v>1186</v>
      </c>
      <c r="H1241" t="s">
        <v>172</v>
      </c>
      <c r="I1241" s="4"/>
      <c r="L1241" s="5">
        <v>-182.05</v>
      </c>
      <c r="M1241" s="5">
        <v>0</v>
      </c>
      <c r="N1241" s="5">
        <v>-182.05</v>
      </c>
      <c r="O1241" s="5">
        <v>-151.71</v>
      </c>
      <c r="P1241" t="s">
        <v>36</v>
      </c>
      <c r="Q1241" s="5">
        <v>-30.34</v>
      </c>
      <c r="R1241" s="5">
        <v>0</v>
      </c>
      <c r="S1241" s="5">
        <v>0</v>
      </c>
      <c r="T1241" s="5">
        <v>0</v>
      </c>
      <c r="U1241" s="5">
        <v>0</v>
      </c>
      <c r="V1241" s="5"/>
      <c r="W1241" s="5">
        <v>-182.05</v>
      </c>
      <c r="X1241" s="5"/>
      <c r="Y1241" s="5">
        <v>-182.05</v>
      </c>
      <c r="Z1241" s="5"/>
      <c r="AA1241" s="5"/>
      <c r="AB1241" s="5"/>
      <c r="AC1241" s="4"/>
      <c r="AE1241" s="16"/>
    </row>
    <row r="1242" spans="1:31" x14ac:dyDescent="0.25">
      <c r="A1242" s="7">
        <v>3800007009</v>
      </c>
      <c r="B1242" t="s">
        <v>31</v>
      </c>
      <c r="C1242" t="s">
        <v>1183</v>
      </c>
      <c r="D1242" s="4">
        <v>45306</v>
      </c>
      <c r="E1242" s="4">
        <v>45337</v>
      </c>
      <c r="F1242" t="s">
        <v>1187</v>
      </c>
      <c r="H1242" t="s">
        <v>34</v>
      </c>
      <c r="I1242" s="4">
        <v>45365</v>
      </c>
      <c r="J1242" t="s">
        <v>180</v>
      </c>
      <c r="L1242" s="5">
        <v>355.96</v>
      </c>
      <c r="M1242" s="5">
        <v>0</v>
      </c>
      <c r="N1242" s="5">
        <v>355.96</v>
      </c>
      <c r="O1242" s="5">
        <v>296.63</v>
      </c>
      <c r="P1242" t="s">
        <v>36</v>
      </c>
      <c r="Q1242" s="5">
        <v>59.33</v>
      </c>
      <c r="R1242" s="5">
        <v>0</v>
      </c>
      <c r="S1242" s="5">
        <v>0</v>
      </c>
      <c r="T1242" s="5">
        <v>0</v>
      </c>
      <c r="U1242" s="5">
        <v>0</v>
      </c>
      <c r="V1242" s="5"/>
      <c r="W1242" s="5">
        <v>355.96</v>
      </c>
      <c r="X1242" s="5"/>
      <c r="Y1242" s="5">
        <v>355.96</v>
      </c>
      <c r="Z1242" s="5"/>
      <c r="AA1242" s="5"/>
      <c r="AB1242" s="5"/>
      <c r="AC1242" s="4">
        <v>45351</v>
      </c>
      <c r="AD1242" t="s">
        <v>37</v>
      </c>
      <c r="AE1242" s="16"/>
    </row>
    <row r="1243" spans="1:31" x14ac:dyDescent="0.25">
      <c r="A1243" s="7">
        <v>3800007963</v>
      </c>
      <c r="B1243" t="s">
        <v>31</v>
      </c>
      <c r="C1243" t="s">
        <v>1183</v>
      </c>
      <c r="D1243" s="4">
        <v>45322</v>
      </c>
      <c r="E1243" s="4">
        <v>45351</v>
      </c>
      <c r="F1243" t="s">
        <v>1188</v>
      </c>
      <c r="H1243" t="s">
        <v>42</v>
      </c>
      <c r="I1243" s="4">
        <v>45365</v>
      </c>
      <c r="J1243" t="s">
        <v>182</v>
      </c>
      <c r="L1243" s="5">
        <v>1196.28</v>
      </c>
      <c r="M1243" s="5">
        <v>0</v>
      </c>
      <c r="N1243" s="5">
        <v>1196.28</v>
      </c>
      <c r="O1243" s="5">
        <v>996.9</v>
      </c>
      <c r="P1243" t="s">
        <v>36</v>
      </c>
      <c r="Q1243" s="5">
        <v>199.38</v>
      </c>
      <c r="R1243" s="5">
        <v>0</v>
      </c>
      <c r="S1243" s="5">
        <v>0</v>
      </c>
      <c r="T1243" s="5">
        <v>0</v>
      </c>
      <c r="U1243" s="5">
        <v>0</v>
      </c>
      <c r="V1243" s="5"/>
      <c r="W1243" s="5">
        <v>1196.28</v>
      </c>
      <c r="X1243" s="5">
        <v>1196.28</v>
      </c>
      <c r="Y1243" s="5"/>
      <c r="Z1243" s="5"/>
      <c r="AA1243" s="5"/>
      <c r="AB1243" s="5"/>
      <c r="AC1243" s="4">
        <v>45359</v>
      </c>
      <c r="AD1243" t="s">
        <v>37</v>
      </c>
      <c r="AE1243" s="16"/>
    </row>
    <row r="1244" spans="1:31" x14ac:dyDescent="0.25">
      <c r="A1244" s="7">
        <v>3800008526</v>
      </c>
      <c r="B1244" t="s">
        <v>31</v>
      </c>
      <c r="C1244" t="s">
        <v>1183</v>
      </c>
      <c r="D1244" s="4">
        <v>45323</v>
      </c>
      <c r="E1244" s="4">
        <v>45352</v>
      </c>
      <c r="F1244" t="s">
        <v>1189</v>
      </c>
      <c r="H1244" t="s">
        <v>1190</v>
      </c>
      <c r="I1244" s="4">
        <v>45370</v>
      </c>
      <c r="J1244" t="s">
        <v>74</v>
      </c>
      <c r="L1244" s="5">
        <v>78.38</v>
      </c>
      <c r="M1244" s="5">
        <v>0</v>
      </c>
      <c r="N1244" s="5">
        <v>78.38</v>
      </c>
      <c r="O1244" s="5">
        <v>65.319999999999993</v>
      </c>
      <c r="P1244" t="s">
        <v>36</v>
      </c>
      <c r="Q1244" s="5">
        <v>13.06</v>
      </c>
      <c r="R1244" s="5">
        <v>0</v>
      </c>
      <c r="S1244" s="5">
        <v>0</v>
      </c>
      <c r="T1244" s="5">
        <v>0</v>
      </c>
      <c r="U1244" s="5">
        <v>0</v>
      </c>
      <c r="V1244" s="5"/>
      <c r="W1244" s="5">
        <v>78.38</v>
      </c>
      <c r="X1244" s="5">
        <v>78.38</v>
      </c>
      <c r="Y1244" s="5"/>
      <c r="Z1244" s="5"/>
      <c r="AA1244" s="5"/>
      <c r="AB1244" s="5"/>
      <c r="AC1244" s="4"/>
      <c r="AE1244" s="16"/>
    </row>
    <row r="1245" spans="1:31" x14ac:dyDescent="0.25">
      <c r="A1245" s="7">
        <v>3800008510</v>
      </c>
      <c r="B1245" t="s">
        <v>31</v>
      </c>
      <c r="C1245" t="s">
        <v>1183</v>
      </c>
      <c r="D1245" s="4">
        <v>45337</v>
      </c>
      <c r="E1245" s="4">
        <v>45366</v>
      </c>
      <c r="F1245" t="s">
        <v>1191</v>
      </c>
      <c r="H1245" t="s">
        <v>45</v>
      </c>
      <c r="I1245" s="4">
        <v>45370</v>
      </c>
      <c r="J1245" t="s">
        <v>72</v>
      </c>
      <c r="L1245" s="5">
        <v>632.26</v>
      </c>
      <c r="M1245" s="5">
        <v>0</v>
      </c>
      <c r="N1245" s="5">
        <v>632.26</v>
      </c>
      <c r="O1245" s="5">
        <v>526.88</v>
      </c>
      <c r="P1245" t="s">
        <v>36</v>
      </c>
      <c r="Q1245" s="5">
        <v>105.38</v>
      </c>
      <c r="R1245" s="5">
        <v>0</v>
      </c>
      <c r="S1245" s="5">
        <v>0</v>
      </c>
      <c r="T1245" s="5">
        <v>0</v>
      </c>
      <c r="U1245" s="5">
        <v>0</v>
      </c>
      <c r="V1245" s="5"/>
      <c r="W1245" s="5">
        <v>632.26</v>
      </c>
      <c r="X1245" s="5">
        <v>632.26</v>
      </c>
      <c r="Y1245" s="5"/>
      <c r="Z1245" s="5"/>
      <c r="AA1245" s="5"/>
      <c r="AB1245" s="5"/>
      <c r="AC1245" s="4">
        <v>45369</v>
      </c>
      <c r="AD1245" t="s">
        <v>37</v>
      </c>
      <c r="AE1245" s="16"/>
    </row>
    <row r="1246" spans="1:31" x14ac:dyDescent="0.25">
      <c r="A1246" s="8">
        <v>3800009471</v>
      </c>
      <c r="B1246" s="12" t="s">
        <v>31</v>
      </c>
      <c r="C1246" s="12" t="s">
        <v>1183</v>
      </c>
      <c r="D1246" s="13">
        <v>45351</v>
      </c>
      <c r="E1246" s="13">
        <v>45380</v>
      </c>
      <c r="F1246" s="12" t="s">
        <v>1192</v>
      </c>
      <c r="G1246" s="12"/>
      <c r="H1246" s="12" t="s">
        <v>50</v>
      </c>
      <c r="I1246" s="13"/>
      <c r="J1246" s="12"/>
      <c r="K1246" s="12"/>
      <c r="L1246" s="14">
        <v>1000.96</v>
      </c>
      <c r="M1246" s="14">
        <v>0</v>
      </c>
      <c r="N1246" s="14">
        <v>1000.96</v>
      </c>
      <c r="O1246" s="14">
        <v>834.13</v>
      </c>
      <c r="P1246" s="12" t="s">
        <v>36</v>
      </c>
      <c r="Q1246" s="14">
        <v>166.83</v>
      </c>
      <c r="R1246" s="14">
        <v>0</v>
      </c>
      <c r="S1246" s="14">
        <v>0</v>
      </c>
      <c r="T1246" s="14">
        <v>0</v>
      </c>
      <c r="U1246" s="14">
        <v>0</v>
      </c>
      <c r="V1246" s="14">
        <v>1000.96</v>
      </c>
      <c r="W1246" s="14"/>
      <c r="X1246" s="14"/>
      <c r="Y1246" s="14"/>
      <c r="Z1246" s="14"/>
      <c r="AA1246" s="14"/>
      <c r="AB1246" s="14"/>
      <c r="AC1246" s="13"/>
      <c r="AD1246" s="12"/>
      <c r="AE1246" s="17"/>
    </row>
    <row r="1247" spans="1:31" x14ac:dyDescent="0.25">
      <c r="A1247" s="22" t="s">
        <v>1183</v>
      </c>
      <c r="B1247" s="23"/>
      <c r="C1247" s="23"/>
      <c r="D1247" s="23"/>
      <c r="E1247" s="23"/>
      <c r="F1247" s="23"/>
      <c r="G1247" s="23"/>
      <c r="H1247" s="23"/>
      <c r="I1247" s="23"/>
      <c r="J1247" s="23"/>
      <c r="K1247" s="23"/>
      <c r="L1247" s="24">
        <f>SUM(L1240:L1246)</f>
        <v>3044.2200000000003</v>
      </c>
      <c r="M1247" s="24">
        <f>SUM(M1240:M1246)</f>
        <v>0</v>
      </c>
      <c r="N1247" s="24">
        <f>SUM(N1240:N1246)</f>
        <v>3044.2200000000003</v>
      </c>
      <c r="O1247" s="24">
        <f>SUM(O1240:O1246)</f>
        <v>2536.84</v>
      </c>
      <c r="P1247" s="23"/>
      <c r="Q1247" s="24">
        <f>SUM(Q1240:Q1246)</f>
        <v>507.38</v>
      </c>
      <c r="R1247" s="24">
        <f>SUM(R1240:R1246)</f>
        <v>0</v>
      </c>
      <c r="S1247" s="23"/>
      <c r="T1247" s="24">
        <f t="shared" ref="T1247:AB1247" si="264">SUM(T1240:T1246)</f>
        <v>0</v>
      </c>
      <c r="U1247" s="24">
        <f t="shared" si="264"/>
        <v>0</v>
      </c>
      <c r="V1247" s="24">
        <f t="shared" si="264"/>
        <v>1000.96</v>
      </c>
      <c r="W1247" s="24">
        <f t="shared" si="264"/>
        <v>2043.26</v>
      </c>
      <c r="X1247" s="24">
        <f t="shared" si="264"/>
        <v>1906.9199999999998</v>
      </c>
      <c r="Y1247" s="24">
        <f t="shared" si="264"/>
        <v>173.90999999999997</v>
      </c>
      <c r="Z1247" s="24">
        <f t="shared" si="264"/>
        <v>0</v>
      </c>
      <c r="AA1247" s="24">
        <f t="shared" si="264"/>
        <v>0</v>
      </c>
      <c r="AB1247" s="24">
        <f t="shared" si="264"/>
        <v>-37.57</v>
      </c>
      <c r="AC1247" s="23"/>
      <c r="AD1247" s="23"/>
      <c r="AE1247" s="25"/>
    </row>
    <row r="1249" spans="1:31" x14ac:dyDescent="0.25">
      <c r="A1249" s="18">
        <v>3800008501</v>
      </c>
      <c r="B1249" s="19" t="s">
        <v>31</v>
      </c>
      <c r="C1249" s="19" t="s">
        <v>1193</v>
      </c>
      <c r="D1249" s="26">
        <v>45337</v>
      </c>
      <c r="E1249" s="26">
        <v>45366</v>
      </c>
      <c r="F1249" s="19" t="s">
        <v>1194</v>
      </c>
      <c r="G1249" s="19"/>
      <c r="H1249" s="19" t="s">
        <v>45</v>
      </c>
      <c r="I1249" s="26">
        <v>45370</v>
      </c>
      <c r="J1249" s="19" t="s">
        <v>35</v>
      </c>
      <c r="K1249" s="19"/>
      <c r="L1249" s="20">
        <v>204</v>
      </c>
      <c r="M1249" s="20">
        <v>0</v>
      </c>
      <c r="N1249" s="20">
        <v>204</v>
      </c>
      <c r="O1249" s="20">
        <v>170</v>
      </c>
      <c r="P1249" s="19" t="s">
        <v>36</v>
      </c>
      <c r="Q1249" s="20">
        <v>34</v>
      </c>
      <c r="R1249" s="20">
        <v>0</v>
      </c>
      <c r="S1249" s="20">
        <v>0</v>
      </c>
      <c r="T1249" s="20">
        <v>0</v>
      </c>
      <c r="U1249" s="20">
        <v>0</v>
      </c>
      <c r="V1249" s="20"/>
      <c r="W1249" s="20">
        <v>204</v>
      </c>
      <c r="X1249" s="20">
        <v>204</v>
      </c>
      <c r="Y1249" s="20"/>
      <c r="Z1249" s="20"/>
      <c r="AA1249" s="20"/>
      <c r="AB1249" s="20"/>
      <c r="AC1249" s="26">
        <v>45369</v>
      </c>
      <c r="AD1249" s="19" t="s">
        <v>37</v>
      </c>
      <c r="AE1249" s="21"/>
    </row>
    <row r="1250" spans="1:31" x14ac:dyDescent="0.25">
      <c r="A1250" s="22" t="s">
        <v>1193</v>
      </c>
      <c r="B1250" s="23"/>
      <c r="C1250" s="23"/>
      <c r="D1250" s="23"/>
      <c r="E1250" s="23"/>
      <c r="F1250" s="23"/>
      <c r="G1250" s="23"/>
      <c r="H1250" s="23"/>
      <c r="I1250" s="23"/>
      <c r="J1250" s="23"/>
      <c r="K1250" s="23"/>
      <c r="L1250" s="24">
        <f>SUM(L1249:L1249)</f>
        <v>204</v>
      </c>
      <c r="M1250" s="24">
        <f>SUM(M1249:M1249)</f>
        <v>0</v>
      </c>
      <c r="N1250" s="24">
        <f>SUM(N1249:N1249)</f>
        <v>204</v>
      </c>
      <c r="O1250" s="24">
        <f>SUM(O1249:O1249)</f>
        <v>170</v>
      </c>
      <c r="P1250" s="23"/>
      <c r="Q1250" s="24">
        <f>SUM(Q1249:Q1249)</f>
        <v>34</v>
      </c>
      <c r="R1250" s="24">
        <f>SUM(R1249:R1249)</f>
        <v>0</v>
      </c>
      <c r="S1250" s="23"/>
      <c r="T1250" s="24">
        <f t="shared" ref="T1250:AB1250" si="265">SUM(T1249:T1249)</f>
        <v>0</v>
      </c>
      <c r="U1250" s="24">
        <f t="shared" si="265"/>
        <v>0</v>
      </c>
      <c r="V1250" s="24">
        <f t="shared" si="265"/>
        <v>0</v>
      </c>
      <c r="W1250" s="24">
        <f t="shared" si="265"/>
        <v>204</v>
      </c>
      <c r="X1250" s="24">
        <f t="shared" si="265"/>
        <v>204</v>
      </c>
      <c r="Y1250" s="24">
        <f t="shared" si="265"/>
        <v>0</v>
      </c>
      <c r="Z1250" s="24">
        <f t="shared" si="265"/>
        <v>0</v>
      </c>
      <c r="AA1250" s="24">
        <f t="shared" si="265"/>
        <v>0</v>
      </c>
      <c r="AB1250" s="24">
        <f t="shared" si="265"/>
        <v>0</v>
      </c>
      <c r="AC1250" s="23"/>
      <c r="AD1250" s="23"/>
      <c r="AE1250" s="25"/>
    </row>
    <row r="1252" spans="1:31" x14ac:dyDescent="0.25">
      <c r="A1252" s="18">
        <v>3800007890</v>
      </c>
      <c r="B1252" s="19" t="s">
        <v>31</v>
      </c>
      <c r="C1252" s="19" t="s">
        <v>1195</v>
      </c>
      <c r="D1252" s="26">
        <v>45322</v>
      </c>
      <c r="E1252" s="26">
        <v>45351</v>
      </c>
      <c r="F1252" s="19" t="s">
        <v>1196</v>
      </c>
      <c r="G1252" s="19"/>
      <c r="H1252" s="19" t="s">
        <v>42</v>
      </c>
      <c r="I1252" s="26"/>
      <c r="J1252" s="19"/>
      <c r="K1252" s="19"/>
      <c r="L1252" s="20">
        <v>216</v>
      </c>
      <c r="M1252" s="20">
        <v>0</v>
      </c>
      <c r="N1252" s="20">
        <v>216</v>
      </c>
      <c r="O1252" s="20">
        <v>180</v>
      </c>
      <c r="P1252" s="19" t="s">
        <v>36</v>
      </c>
      <c r="Q1252" s="20">
        <v>36</v>
      </c>
      <c r="R1252" s="20">
        <v>0</v>
      </c>
      <c r="S1252" s="20">
        <v>0</v>
      </c>
      <c r="T1252" s="20">
        <v>0</v>
      </c>
      <c r="U1252" s="20">
        <v>0</v>
      </c>
      <c r="V1252" s="20"/>
      <c r="W1252" s="20">
        <v>216</v>
      </c>
      <c r="X1252" s="20">
        <v>216</v>
      </c>
      <c r="Y1252" s="20"/>
      <c r="Z1252" s="20"/>
      <c r="AA1252" s="20"/>
      <c r="AB1252" s="20"/>
      <c r="AC1252" s="26">
        <v>45359</v>
      </c>
      <c r="AD1252" s="19" t="s">
        <v>37</v>
      </c>
      <c r="AE1252" s="21"/>
    </row>
    <row r="1253" spans="1:31" x14ac:dyDescent="0.25">
      <c r="A1253" s="22" t="s">
        <v>1195</v>
      </c>
      <c r="B1253" s="23"/>
      <c r="C1253" s="23"/>
      <c r="D1253" s="23"/>
      <c r="E1253" s="23"/>
      <c r="F1253" s="23"/>
      <c r="G1253" s="23"/>
      <c r="H1253" s="23"/>
      <c r="I1253" s="23"/>
      <c r="J1253" s="23"/>
      <c r="K1253" s="23"/>
      <c r="L1253" s="24">
        <f>SUM(L1252:L1252)</f>
        <v>216</v>
      </c>
      <c r="M1253" s="24">
        <f>SUM(M1252:M1252)</f>
        <v>0</v>
      </c>
      <c r="N1253" s="24">
        <f>SUM(N1252:N1252)</f>
        <v>216</v>
      </c>
      <c r="O1253" s="24">
        <f>SUM(O1252:O1252)</f>
        <v>180</v>
      </c>
      <c r="P1253" s="23"/>
      <c r="Q1253" s="24">
        <f>SUM(Q1252:Q1252)</f>
        <v>36</v>
      </c>
      <c r="R1253" s="24">
        <f>SUM(R1252:R1252)</f>
        <v>0</v>
      </c>
      <c r="S1253" s="23"/>
      <c r="T1253" s="24">
        <f t="shared" ref="T1253:AB1253" si="266">SUM(T1252:T1252)</f>
        <v>0</v>
      </c>
      <c r="U1253" s="24">
        <f t="shared" si="266"/>
        <v>0</v>
      </c>
      <c r="V1253" s="24">
        <f t="shared" si="266"/>
        <v>0</v>
      </c>
      <c r="W1253" s="24">
        <f t="shared" si="266"/>
        <v>216</v>
      </c>
      <c r="X1253" s="24">
        <f t="shared" si="266"/>
        <v>216</v>
      </c>
      <c r="Y1253" s="24">
        <f t="shared" si="266"/>
        <v>0</v>
      </c>
      <c r="Z1253" s="24">
        <f t="shared" si="266"/>
        <v>0</v>
      </c>
      <c r="AA1253" s="24">
        <f t="shared" si="266"/>
        <v>0</v>
      </c>
      <c r="AB1253" s="24">
        <f t="shared" si="266"/>
        <v>0</v>
      </c>
      <c r="AC1253" s="23"/>
      <c r="AD1253" s="23"/>
      <c r="AE1253" s="25"/>
    </row>
    <row r="1255" spans="1:31" x14ac:dyDescent="0.25">
      <c r="A1255" s="6">
        <v>3800008502</v>
      </c>
      <c r="B1255" s="9" t="s">
        <v>31</v>
      </c>
      <c r="C1255" s="9" t="s">
        <v>1197</v>
      </c>
      <c r="D1255" s="10">
        <v>45337</v>
      </c>
      <c r="E1255" s="10">
        <v>45366</v>
      </c>
      <c r="F1255" s="9" t="s">
        <v>1198</v>
      </c>
      <c r="G1255" s="9"/>
      <c r="H1255" s="9" t="s">
        <v>45</v>
      </c>
      <c r="I1255" s="10">
        <v>45371</v>
      </c>
      <c r="J1255" s="9" t="s">
        <v>81</v>
      </c>
      <c r="K1255" s="9"/>
      <c r="L1255" s="11">
        <v>873.6</v>
      </c>
      <c r="M1255" s="11">
        <v>0</v>
      </c>
      <c r="N1255" s="11">
        <v>873.6</v>
      </c>
      <c r="O1255" s="11">
        <v>728</v>
      </c>
      <c r="P1255" s="9" t="s">
        <v>36</v>
      </c>
      <c r="Q1255" s="11">
        <v>145.6</v>
      </c>
      <c r="R1255" s="11">
        <v>0</v>
      </c>
      <c r="S1255" s="11">
        <v>0</v>
      </c>
      <c r="T1255" s="11">
        <v>0</v>
      </c>
      <c r="U1255" s="11">
        <v>0</v>
      </c>
      <c r="V1255" s="11"/>
      <c r="W1255" s="11">
        <v>873.6</v>
      </c>
      <c r="X1255" s="11">
        <v>873.6</v>
      </c>
      <c r="Y1255" s="11"/>
      <c r="Z1255" s="11"/>
      <c r="AA1255" s="11"/>
      <c r="AB1255" s="11"/>
      <c r="AC1255" s="10"/>
      <c r="AD1255" s="9"/>
      <c r="AE1255" s="15"/>
    </row>
    <row r="1256" spans="1:31" x14ac:dyDescent="0.25">
      <c r="A1256" s="8">
        <v>3800009414</v>
      </c>
      <c r="B1256" s="12" t="s">
        <v>31</v>
      </c>
      <c r="C1256" s="12" t="s">
        <v>1197</v>
      </c>
      <c r="D1256" s="13">
        <v>45351</v>
      </c>
      <c r="E1256" s="13">
        <v>45380</v>
      </c>
      <c r="F1256" s="12" t="s">
        <v>1199</v>
      </c>
      <c r="G1256" s="12"/>
      <c r="H1256" s="12" t="s">
        <v>50</v>
      </c>
      <c r="I1256" s="13"/>
      <c r="J1256" s="12"/>
      <c r="K1256" s="12"/>
      <c r="L1256" s="14">
        <v>722.4</v>
      </c>
      <c r="M1256" s="14">
        <v>0</v>
      </c>
      <c r="N1256" s="14">
        <v>722.4</v>
      </c>
      <c r="O1256" s="14">
        <v>602</v>
      </c>
      <c r="P1256" s="12" t="s">
        <v>36</v>
      </c>
      <c r="Q1256" s="14">
        <v>120.4</v>
      </c>
      <c r="R1256" s="14">
        <v>0</v>
      </c>
      <c r="S1256" s="14">
        <v>0</v>
      </c>
      <c r="T1256" s="14">
        <v>0</v>
      </c>
      <c r="U1256" s="14">
        <v>0</v>
      </c>
      <c r="V1256" s="14">
        <v>722.4</v>
      </c>
      <c r="W1256" s="14"/>
      <c r="X1256" s="14"/>
      <c r="Y1256" s="14"/>
      <c r="Z1256" s="14"/>
      <c r="AA1256" s="14"/>
      <c r="AB1256" s="14"/>
      <c r="AC1256" s="13"/>
      <c r="AD1256" s="12"/>
      <c r="AE1256" s="17"/>
    </row>
    <row r="1257" spans="1:31" x14ac:dyDescent="0.25">
      <c r="A1257" s="22" t="s">
        <v>1197</v>
      </c>
      <c r="B1257" s="23"/>
      <c r="C1257" s="23"/>
      <c r="D1257" s="23"/>
      <c r="E1257" s="23"/>
      <c r="F1257" s="23"/>
      <c r="G1257" s="23"/>
      <c r="H1257" s="23"/>
      <c r="I1257" s="23"/>
      <c r="J1257" s="23"/>
      <c r="K1257" s="23"/>
      <c r="L1257" s="24">
        <f>SUM(L1255:L1256)</f>
        <v>1596</v>
      </c>
      <c r="M1257" s="24">
        <f>SUM(M1255:M1256)</f>
        <v>0</v>
      </c>
      <c r="N1257" s="24">
        <f>SUM(N1255:N1256)</f>
        <v>1596</v>
      </c>
      <c r="O1257" s="24">
        <f>SUM(O1255:O1256)</f>
        <v>1330</v>
      </c>
      <c r="P1257" s="23"/>
      <c r="Q1257" s="24">
        <f>SUM(Q1255:Q1256)</f>
        <v>266</v>
      </c>
      <c r="R1257" s="24">
        <f>SUM(R1255:R1256)</f>
        <v>0</v>
      </c>
      <c r="S1257" s="23"/>
      <c r="T1257" s="24">
        <f t="shared" ref="T1257:AB1257" si="267">SUM(T1255:T1256)</f>
        <v>0</v>
      </c>
      <c r="U1257" s="24">
        <f t="shared" si="267"/>
        <v>0</v>
      </c>
      <c r="V1257" s="24">
        <f t="shared" si="267"/>
        <v>722.4</v>
      </c>
      <c r="W1257" s="24">
        <f t="shared" si="267"/>
        <v>873.6</v>
      </c>
      <c r="X1257" s="24">
        <f t="shared" si="267"/>
        <v>873.6</v>
      </c>
      <c r="Y1257" s="24">
        <f t="shared" si="267"/>
        <v>0</v>
      </c>
      <c r="Z1257" s="24">
        <f t="shared" si="267"/>
        <v>0</v>
      </c>
      <c r="AA1257" s="24">
        <f t="shared" si="267"/>
        <v>0</v>
      </c>
      <c r="AB1257" s="24">
        <f t="shared" si="267"/>
        <v>0</v>
      </c>
      <c r="AC1257" s="23"/>
      <c r="AD1257" s="23"/>
      <c r="AE1257" s="25"/>
    </row>
    <row r="1259" spans="1:31" x14ac:dyDescent="0.25">
      <c r="A1259" s="18">
        <v>3800007893</v>
      </c>
      <c r="B1259" s="19" t="s">
        <v>31</v>
      </c>
      <c r="C1259" s="19" t="s">
        <v>1200</v>
      </c>
      <c r="D1259" s="26">
        <v>45322</v>
      </c>
      <c r="E1259" s="26">
        <v>45351</v>
      </c>
      <c r="F1259" s="19" t="s">
        <v>1201</v>
      </c>
      <c r="G1259" s="19"/>
      <c r="H1259" s="19" t="s">
        <v>42</v>
      </c>
      <c r="I1259" s="26">
        <v>45356</v>
      </c>
      <c r="J1259" s="19" t="s">
        <v>48</v>
      </c>
      <c r="K1259" s="19"/>
      <c r="L1259" s="20">
        <v>216</v>
      </c>
      <c r="M1259" s="20">
        <v>0</v>
      </c>
      <c r="N1259" s="20">
        <v>216</v>
      </c>
      <c r="O1259" s="20">
        <v>180</v>
      </c>
      <c r="P1259" s="19" t="s">
        <v>36</v>
      </c>
      <c r="Q1259" s="20">
        <v>36</v>
      </c>
      <c r="R1259" s="20">
        <v>0</v>
      </c>
      <c r="S1259" s="20">
        <v>0</v>
      </c>
      <c r="T1259" s="20">
        <v>0</v>
      </c>
      <c r="U1259" s="20">
        <v>0</v>
      </c>
      <c r="V1259" s="20"/>
      <c r="W1259" s="20">
        <v>216</v>
      </c>
      <c r="X1259" s="20">
        <v>216</v>
      </c>
      <c r="Y1259" s="20"/>
      <c r="Z1259" s="20"/>
      <c r="AA1259" s="20"/>
      <c r="AB1259" s="20"/>
      <c r="AC1259" s="26"/>
      <c r="AD1259" s="19"/>
      <c r="AE1259" s="21"/>
    </row>
    <row r="1260" spans="1:31" x14ac:dyDescent="0.25">
      <c r="A1260" s="22" t="s">
        <v>1200</v>
      </c>
      <c r="B1260" s="23"/>
      <c r="C1260" s="23"/>
      <c r="D1260" s="23"/>
      <c r="E1260" s="23"/>
      <c r="F1260" s="23"/>
      <c r="G1260" s="23"/>
      <c r="H1260" s="23"/>
      <c r="I1260" s="23"/>
      <c r="J1260" s="23"/>
      <c r="K1260" s="23"/>
      <c r="L1260" s="24">
        <f>SUM(L1259:L1259)</f>
        <v>216</v>
      </c>
      <c r="M1260" s="24">
        <f>SUM(M1259:M1259)</f>
        <v>0</v>
      </c>
      <c r="N1260" s="24">
        <f>SUM(N1259:N1259)</f>
        <v>216</v>
      </c>
      <c r="O1260" s="24">
        <f>SUM(O1259:O1259)</f>
        <v>180</v>
      </c>
      <c r="P1260" s="23"/>
      <c r="Q1260" s="24">
        <f>SUM(Q1259:Q1259)</f>
        <v>36</v>
      </c>
      <c r="R1260" s="24">
        <f>SUM(R1259:R1259)</f>
        <v>0</v>
      </c>
      <c r="S1260" s="23"/>
      <c r="T1260" s="24">
        <f t="shared" ref="T1260:AB1260" si="268">SUM(T1259:T1259)</f>
        <v>0</v>
      </c>
      <c r="U1260" s="24">
        <f t="shared" si="268"/>
        <v>0</v>
      </c>
      <c r="V1260" s="24">
        <f t="shared" si="268"/>
        <v>0</v>
      </c>
      <c r="W1260" s="24">
        <f t="shared" si="268"/>
        <v>216</v>
      </c>
      <c r="X1260" s="24">
        <f t="shared" si="268"/>
        <v>216</v>
      </c>
      <c r="Y1260" s="24">
        <f t="shared" si="268"/>
        <v>0</v>
      </c>
      <c r="Z1260" s="24">
        <f t="shared" si="268"/>
        <v>0</v>
      </c>
      <c r="AA1260" s="24">
        <f t="shared" si="268"/>
        <v>0</v>
      </c>
      <c r="AB1260" s="24">
        <f t="shared" si="268"/>
        <v>0</v>
      </c>
      <c r="AC1260" s="23"/>
      <c r="AD1260" s="23"/>
      <c r="AE1260" s="25"/>
    </row>
    <row r="1262" spans="1:31" x14ac:dyDescent="0.25">
      <c r="A1262" s="6">
        <v>3800008000</v>
      </c>
      <c r="B1262" s="9" t="s">
        <v>31</v>
      </c>
      <c r="C1262" s="9" t="s">
        <v>1202</v>
      </c>
      <c r="D1262" s="10">
        <v>45322</v>
      </c>
      <c r="E1262" s="10">
        <v>45351</v>
      </c>
      <c r="F1262" s="9" t="s">
        <v>1203</v>
      </c>
      <c r="G1262" s="9"/>
      <c r="H1262" s="9" t="s">
        <v>42</v>
      </c>
      <c r="I1262" s="10"/>
      <c r="J1262" s="9"/>
      <c r="K1262" s="9"/>
      <c r="L1262" s="11">
        <v>7370.02</v>
      </c>
      <c r="M1262" s="11">
        <v>0</v>
      </c>
      <c r="N1262" s="11">
        <v>7370.02</v>
      </c>
      <c r="O1262" s="11">
        <v>6141.68</v>
      </c>
      <c r="P1262" s="9" t="s">
        <v>36</v>
      </c>
      <c r="Q1262" s="11">
        <v>1228.3399999999999</v>
      </c>
      <c r="R1262" s="11">
        <v>0</v>
      </c>
      <c r="S1262" s="11">
        <v>0</v>
      </c>
      <c r="T1262" s="11">
        <v>0</v>
      </c>
      <c r="U1262" s="11">
        <v>0</v>
      </c>
      <c r="V1262" s="11"/>
      <c r="W1262" s="11">
        <v>7370.02</v>
      </c>
      <c r="X1262" s="11">
        <v>7370.02</v>
      </c>
      <c r="Y1262" s="11"/>
      <c r="Z1262" s="11"/>
      <c r="AA1262" s="11"/>
      <c r="AB1262" s="11"/>
      <c r="AC1262" s="10">
        <v>45359</v>
      </c>
      <c r="AD1262" s="9" t="s">
        <v>37</v>
      </c>
      <c r="AE1262" s="15"/>
    </row>
    <row r="1263" spans="1:31" x14ac:dyDescent="0.25">
      <c r="A1263" s="7">
        <v>3800008504</v>
      </c>
      <c r="B1263" t="s">
        <v>31</v>
      </c>
      <c r="C1263" t="s">
        <v>1202</v>
      </c>
      <c r="D1263" s="4">
        <v>45337</v>
      </c>
      <c r="E1263" s="4">
        <v>45366</v>
      </c>
      <c r="F1263" t="s">
        <v>1204</v>
      </c>
      <c r="H1263" t="s">
        <v>45</v>
      </c>
      <c r="I1263" s="4"/>
      <c r="L1263" s="5">
        <v>2841.5</v>
      </c>
      <c r="M1263" s="5">
        <v>0</v>
      </c>
      <c r="N1263" s="5">
        <v>2841.5</v>
      </c>
      <c r="O1263" s="5">
        <v>2367.92</v>
      </c>
      <c r="P1263" t="s">
        <v>36</v>
      </c>
      <c r="Q1263" s="5">
        <v>473.58</v>
      </c>
      <c r="R1263" s="5">
        <v>0</v>
      </c>
      <c r="S1263" s="5">
        <v>0</v>
      </c>
      <c r="T1263" s="5">
        <v>0</v>
      </c>
      <c r="U1263" s="5">
        <v>0</v>
      </c>
      <c r="V1263" s="5"/>
      <c r="W1263" s="5">
        <v>2841.5</v>
      </c>
      <c r="X1263" s="5">
        <v>2841.5</v>
      </c>
      <c r="Y1263" s="5"/>
      <c r="Z1263" s="5"/>
      <c r="AA1263" s="5"/>
      <c r="AB1263" s="5"/>
      <c r="AC1263" s="4">
        <v>45369</v>
      </c>
      <c r="AD1263" t="s">
        <v>37</v>
      </c>
      <c r="AE1263" s="16"/>
    </row>
    <row r="1264" spans="1:31" x14ac:dyDescent="0.25">
      <c r="A1264" s="8">
        <v>3800009416</v>
      </c>
      <c r="B1264" s="12" t="s">
        <v>31</v>
      </c>
      <c r="C1264" s="12" t="s">
        <v>1202</v>
      </c>
      <c r="D1264" s="13">
        <v>45351</v>
      </c>
      <c r="E1264" s="13">
        <v>45380</v>
      </c>
      <c r="F1264" s="12" t="s">
        <v>1205</v>
      </c>
      <c r="G1264" s="12"/>
      <c r="H1264" s="12" t="s">
        <v>50</v>
      </c>
      <c r="I1264" s="13"/>
      <c r="J1264" s="12"/>
      <c r="K1264" s="12"/>
      <c r="L1264" s="14">
        <v>6751.76</v>
      </c>
      <c r="M1264" s="14">
        <v>0</v>
      </c>
      <c r="N1264" s="14">
        <v>6751.76</v>
      </c>
      <c r="O1264" s="14">
        <v>5626.47</v>
      </c>
      <c r="P1264" s="12" t="s">
        <v>36</v>
      </c>
      <c r="Q1264" s="14">
        <v>1125.29</v>
      </c>
      <c r="R1264" s="14">
        <v>0</v>
      </c>
      <c r="S1264" s="14">
        <v>0</v>
      </c>
      <c r="T1264" s="14">
        <v>0</v>
      </c>
      <c r="U1264" s="14">
        <v>0</v>
      </c>
      <c r="V1264" s="14">
        <v>6751.76</v>
      </c>
      <c r="W1264" s="14"/>
      <c r="X1264" s="14"/>
      <c r="Y1264" s="14"/>
      <c r="Z1264" s="14"/>
      <c r="AA1264" s="14"/>
      <c r="AB1264" s="14"/>
      <c r="AC1264" s="13"/>
      <c r="AD1264" s="12"/>
      <c r="AE1264" s="17"/>
    </row>
    <row r="1265" spans="1:31" x14ac:dyDescent="0.25">
      <c r="A1265" s="22" t="s">
        <v>1202</v>
      </c>
      <c r="B1265" s="23"/>
      <c r="C1265" s="23"/>
      <c r="D1265" s="23"/>
      <c r="E1265" s="23"/>
      <c r="F1265" s="23"/>
      <c r="G1265" s="23"/>
      <c r="H1265" s="23"/>
      <c r="I1265" s="23"/>
      <c r="J1265" s="23"/>
      <c r="K1265" s="23"/>
      <c r="L1265" s="24">
        <f>SUM(L1262:L1264)</f>
        <v>16963.28</v>
      </c>
      <c r="M1265" s="24">
        <f>SUM(M1262:M1264)</f>
        <v>0</v>
      </c>
      <c r="N1265" s="24">
        <f>SUM(N1262:N1264)</f>
        <v>16963.28</v>
      </c>
      <c r="O1265" s="24">
        <f>SUM(O1262:O1264)</f>
        <v>14136.07</v>
      </c>
      <c r="P1265" s="23"/>
      <c r="Q1265" s="24">
        <f>SUM(Q1262:Q1264)</f>
        <v>2827.21</v>
      </c>
      <c r="R1265" s="24">
        <f>SUM(R1262:R1264)</f>
        <v>0</v>
      </c>
      <c r="S1265" s="23"/>
      <c r="T1265" s="24">
        <f t="shared" ref="T1265:AB1265" si="269">SUM(T1262:T1264)</f>
        <v>0</v>
      </c>
      <c r="U1265" s="24">
        <f t="shared" si="269"/>
        <v>0</v>
      </c>
      <c r="V1265" s="24">
        <f t="shared" si="269"/>
        <v>6751.76</v>
      </c>
      <c r="W1265" s="24">
        <f t="shared" si="269"/>
        <v>10211.52</v>
      </c>
      <c r="X1265" s="24">
        <f t="shared" si="269"/>
        <v>10211.52</v>
      </c>
      <c r="Y1265" s="24">
        <f t="shared" si="269"/>
        <v>0</v>
      </c>
      <c r="Z1265" s="24">
        <f t="shared" si="269"/>
        <v>0</v>
      </c>
      <c r="AA1265" s="24">
        <f t="shared" si="269"/>
        <v>0</v>
      </c>
      <c r="AB1265" s="24">
        <f t="shared" si="269"/>
        <v>0</v>
      </c>
      <c r="AC1265" s="23"/>
      <c r="AD1265" s="23"/>
      <c r="AE1265" s="25"/>
    </row>
    <row r="1267" spans="1:31" x14ac:dyDescent="0.25">
      <c r="A1267" s="18">
        <v>3800008932</v>
      </c>
      <c r="B1267" s="19" t="s">
        <v>31</v>
      </c>
      <c r="C1267" s="19" t="s">
        <v>1206</v>
      </c>
      <c r="D1267" s="26">
        <v>45351</v>
      </c>
      <c r="E1267" s="26">
        <v>45380</v>
      </c>
      <c r="F1267" s="19" t="s">
        <v>1207</v>
      </c>
      <c r="G1267" s="19"/>
      <c r="H1267" s="19" t="s">
        <v>50</v>
      </c>
      <c r="I1267" s="26"/>
      <c r="J1267" s="19"/>
      <c r="K1267" s="19"/>
      <c r="L1267" s="20">
        <v>180</v>
      </c>
      <c r="M1267" s="20">
        <v>0</v>
      </c>
      <c r="N1267" s="20">
        <v>180</v>
      </c>
      <c r="O1267" s="20">
        <v>150</v>
      </c>
      <c r="P1267" s="19" t="s">
        <v>36</v>
      </c>
      <c r="Q1267" s="20">
        <v>30</v>
      </c>
      <c r="R1267" s="20">
        <v>0</v>
      </c>
      <c r="S1267" s="20">
        <v>0</v>
      </c>
      <c r="T1267" s="20">
        <v>0</v>
      </c>
      <c r="U1267" s="20">
        <v>0</v>
      </c>
      <c r="V1267" s="20">
        <v>180</v>
      </c>
      <c r="W1267" s="20"/>
      <c r="X1267" s="20"/>
      <c r="Y1267" s="20"/>
      <c r="Z1267" s="20"/>
      <c r="AA1267" s="20"/>
      <c r="AB1267" s="20"/>
      <c r="AC1267" s="26"/>
      <c r="AD1267" s="19"/>
      <c r="AE1267" s="21"/>
    </row>
    <row r="1268" spans="1:31" x14ac:dyDescent="0.25">
      <c r="A1268" s="22" t="s">
        <v>1206</v>
      </c>
      <c r="B1268" s="23"/>
      <c r="C1268" s="23"/>
      <c r="D1268" s="23"/>
      <c r="E1268" s="23"/>
      <c r="F1268" s="23"/>
      <c r="G1268" s="23"/>
      <c r="H1268" s="23"/>
      <c r="I1268" s="23"/>
      <c r="J1268" s="23"/>
      <c r="K1268" s="23"/>
      <c r="L1268" s="24">
        <f>SUM(L1267:L1267)</f>
        <v>180</v>
      </c>
      <c r="M1268" s="24">
        <f>SUM(M1267:M1267)</f>
        <v>0</v>
      </c>
      <c r="N1268" s="24">
        <f>SUM(N1267:N1267)</f>
        <v>180</v>
      </c>
      <c r="O1268" s="24">
        <f>SUM(O1267:O1267)</f>
        <v>150</v>
      </c>
      <c r="P1268" s="23"/>
      <c r="Q1268" s="24">
        <f>SUM(Q1267:Q1267)</f>
        <v>30</v>
      </c>
      <c r="R1268" s="24">
        <f>SUM(R1267:R1267)</f>
        <v>0</v>
      </c>
      <c r="S1268" s="23"/>
      <c r="T1268" s="24">
        <f t="shared" ref="T1268:AB1268" si="270">SUM(T1267:T1267)</f>
        <v>0</v>
      </c>
      <c r="U1268" s="24">
        <f t="shared" si="270"/>
        <v>0</v>
      </c>
      <c r="V1268" s="24">
        <f t="shared" si="270"/>
        <v>180</v>
      </c>
      <c r="W1268" s="24">
        <f t="shared" si="270"/>
        <v>0</v>
      </c>
      <c r="X1268" s="24">
        <f t="shared" si="270"/>
        <v>0</v>
      </c>
      <c r="Y1268" s="24">
        <f t="shared" si="270"/>
        <v>0</v>
      </c>
      <c r="Z1268" s="24">
        <f t="shared" si="270"/>
        <v>0</v>
      </c>
      <c r="AA1268" s="24">
        <f t="shared" si="270"/>
        <v>0</v>
      </c>
      <c r="AB1268" s="24">
        <f t="shared" si="270"/>
        <v>0</v>
      </c>
      <c r="AC1268" s="23"/>
      <c r="AD1268" s="23"/>
      <c r="AE1268" s="25"/>
    </row>
    <row r="1270" spans="1:31" x14ac:dyDescent="0.25">
      <c r="A1270" s="18">
        <v>3800007892</v>
      </c>
      <c r="B1270" s="19" t="s">
        <v>31</v>
      </c>
      <c r="C1270" s="19" t="s">
        <v>1208</v>
      </c>
      <c r="D1270" s="26">
        <v>45322</v>
      </c>
      <c r="E1270" s="26">
        <v>45351</v>
      </c>
      <c r="F1270" s="19" t="s">
        <v>1209</v>
      </c>
      <c r="G1270" s="19"/>
      <c r="H1270" s="19" t="s">
        <v>42</v>
      </c>
      <c r="I1270" s="26">
        <v>45356</v>
      </c>
      <c r="J1270" s="19" t="s">
        <v>40</v>
      </c>
      <c r="K1270" s="19"/>
      <c r="L1270" s="20">
        <v>156</v>
      </c>
      <c r="M1270" s="20">
        <v>0</v>
      </c>
      <c r="N1270" s="20">
        <v>156</v>
      </c>
      <c r="O1270" s="20">
        <v>130</v>
      </c>
      <c r="P1270" s="19" t="s">
        <v>36</v>
      </c>
      <c r="Q1270" s="20">
        <v>26</v>
      </c>
      <c r="R1270" s="20">
        <v>0</v>
      </c>
      <c r="S1270" s="20">
        <v>0</v>
      </c>
      <c r="T1270" s="20">
        <v>0</v>
      </c>
      <c r="U1270" s="20">
        <v>0</v>
      </c>
      <c r="V1270" s="20"/>
      <c r="W1270" s="20">
        <v>156</v>
      </c>
      <c r="X1270" s="20">
        <v>156</v>
      </c>
      <c r="Y1270" s="20"/>
      <c r="Z1270" s="20"/>
      <c r="AA1270" s="20"/>
      <c r="AB1270" s="20"/>
      <c r="AC1270" s="26"/>
      <c r="AD1270" s="19"/>
      <c r="AE1270" s="21"/>
    </row>
    <row r="1271" spans="1:31" x14ac:dyDescent="0.25">
      <c r="A1271" s="22" t="s">
        <v>1208</v>
      </c>
      <c r="B1271" s="23"/>
      <c r="C1271" s="23"/>
      <c r="D1271" s="23"/>
      <c r="E1271" s="23"/>
      <c r="F1271" s="23"/>
      <c r="G1271" s="23"/>
      <c r="H1271" s="23"/>
      <c r="I1271" s="23"/>
      <c r="J1271" s="23"/>
      <c r="K1271" s="23"/>
      <c r="L1271" s="24">
        <f>SUM(L1270:L1270)</f>
        <v>156</v>
      </c>
      <c r="M1271" s="24">
        <f>SUM(M1270:M1270)</f>
        <v>0</v>
      </c>
      <c r="N1271" s="24">
        <f>SUM(N1270:N1270)</f>
        <v>156</v>
      </c>
      <c r="O1271" s="24">
        <f>SUM(O1270:O1270)</f>
        <v>130</v>
      </c>
      <c r="P1271" s="23"/>
      <c r="Q1271" s="24">
        <f>SUM(Q1270:Q1270)</f>
        <v>26</v>
      </c>
      <c r="R1271" s="24">
        <f>SUM(R1270:R1270)</f>
        <v>0</v>
      </c>
      <c r="S1271" s="23"/>
      <c r="T1271" s="24">
        <f t="shared" ref="T1271:AB1271" si="271">SUM(T1270:T1270)</f>
        <v>0</v>
      </c>
      <c r="U1271" s="24">
        <f t="shared" si="271"/>
        <v>0</v>
      </c>
      <c r="V1271" s="24">
        <f t="shared" si="271"/>
        <v>0</v>
      </c>
      <c r="W1271" s="24">
        <f t="shared" si="271"/>
        <v>156</v>
      </c>
      <c r="X1271" s="24">
        <f t="shared" si="271"/>
        <v>156</v>
      </c>
      <c r="Y1271" s="24">
        <f t="shared" si="271"/>
        <v>0</v>
      </c>
      <c r="Z1271" s="24">
        <f t="shared" si="271"/>
        <v>0</v>
      </c>
      <c r="AA1271" s="24">
        <f t="shared" si="271"/>
        <v>0</v>
      </c>
      <c r="AB1271" s="24">
        <f t="shared" si="271"/>
        <v>0</v>
      </c>
      <c r="AC1271" s="23"/>
      <c r="AD1271" s="23"/>
      <c r="AE1271" s="25"/>
    </row>
    <row r="1273" spans="1:31" x14ac:dyDescent="0.25">
      <c r="A1273" s="6">
        <v>3800007891</v>
      </c>
      <c r="B1273" s="9" t="s">
        <v>31</v>
      </c>
      <c r="C1273" s="9" t="s">
        <v>1210</v>
      </c>
      <c r="D1273" s="10">
        <v>45322</v>
      </c>
      <c r="E1273" s="10">
        <v>45351</v>
      </c>
      <c r="F1273" s="9" t="s">
        <v>1211</v>
      </c>
      <c r="G1273" s="9"/>
      <c r="H1273" s="9" t="s">
        <v>42</v>
      </c>
      <c r="I1273" s="10">
        <v>45356</v>
      </c>
      <c r="J1273" s="9" t="s">
        <v>40</v>
      </c>
      <c r="K1273" s="9"/>
      <c r="L1273" s="11">
        <v>966.82</v>
      </c>
      <c r="M1273" s="11">
        <v>0</v>
      </c>
      <c r="N1273" s="11">
        <v>966.82</v>
      </c>
      <c r="O1273" s="11">
        <v>805.68</v>
      </c>
      <c r="P1273" s="9" t="s">
        <v>36</v>
      </c>
      <c r="Q1273" s="11">
        <v>161.13999999999999</v>
      </c>
      <c r="R1273" s="11">
        <v>0</v>
      </c>
      <c r="S1273" s="11">
        <v>0</v>
      </c>
      <c r="T1273" s="11">
        <v>0</v>
      </c>
      <c r="U1273" s="11">
        <v>0</v>
      </c>
      <c r="V1273" s="11"/>
      <c r="W1273" s="11">
        <v>966.82</v>
      </c>
      <c r="X1273" s="11">
        <v>966.82</v>
      </c>
      <c r="Y1273" s="11"/>
      <c r="Z1273" s="11"/>
      <c r="AA1273" s="11"/>
      <c r="AB1273" s="11"/>
      <c r="AC1273" s="10"/>
      <c r="AD1273" s="9"/>
      <c r="AE1273" s="15"/>
    </row>
    <row r="1274" spans="1:31" x14ac:dyDescent="0.25">
      <c r="A1274" s="7">
        <v>3800008503</v>
      </c>
      <c r="B1274" t="s">
        <v>31</v>
      </c>
      <c r="C1274" t="s">
        <v>1210</v>
      </c>
      <c r="D1274" s="4">
        <v>45337</v>
      </c>
      <c r="E1274" s="4">
        <v>45366</v>
      </c>
      <c r="F1274" t="s">
        <v>1212</v>
      </c>
      <c r="H1274" t="s">
        <v>45</v>
      </c>
      <c r="I1274" s="4">
        <v>45371</v>
      </c>
      <c r="J1274" t="s">
        <v>43</v>
      </c>
      <c r="L1274" s="5">
        <v>1054.73</v>
      </c>
      <c r="M1274" s="5">
        <v>0</v>
      </c>
      <c r="N1274" s="5">
        <v>1054.73</v>
      </c>
      <c r="O1274" s="5">
        <v>878.94</v>
      </c>
      <c r="P1274" t="s">
        <v>36</v>
      </c>
      <c r="Q1274" s="5">
        <v>175.79</v>
      </c>
      <c r="R1274" s="5">
        <v>0</v>
      </c>
      <c r="S1274" s="5">
        <v>0</v>
      </c>
      <c r="T1274" s="5">
        <v>0</v>
      </c>
      <c r="U1274" s="5">
        <v>0</v>
      </c>
      <c r="V1274" s="5"/>
      <c r="W1274" s="5">
        <v>1054.73</v>
      </c>
      <c r="X1274" s="5">
        <v>1054.73</v>
      </c>
      <c r="Y1274" s="5"/>
      <c r="Z1274" s="5"/>
      <c r="AA1274" s="5"/>
      <c r="AB1274" s="5"/>
      <c r="AC1274" s="4"/>
      <c r="AE1274" s="16"/>
    </row>
    <row r="1275" spans="1:31" x14ac:dyDescent="0.25">
      <c r="A1275" s="8">
        <v>3800009415</v>
      </c>
      <c r="B1275" s="12" t="s">
        <v>31</v>
      </c>
      <c r="C1275" s="12" t="s">
        <v>1210</v>
      </c>
      <c r="D1275" s="13">
        <v>45351</v>
      </c>
      <c r="E1275" s="13">
        <v>45380</v>
      </c>
      <c r="F1275" s="12" t="s">
        <v>1213</v>
      </c>
      <c r="G1275" s="12"/>
      <c r="H1275" s="12" t="s">
        <v>50</v>
      </c>
      <c r="I1275" s="13"/>
      <c r="J1275" s="12"/>
      <c r="K1275" s="12"/>
      <c r="L1275" s="14">
        <v>234.67</v>
      </c>
      <c r="M1275" s="14">
        <v>0</v>
      </c>
      <c r="N1275" s="14">
        <v>234.67</v>
      </c>
      <c r="O1275" s="14">
        <v>195.56</v>
      </c>
      <c r="P1275" s="12" t="s">
        <v>36</v>
      </c>
      <c r="Q1275" s="14">
        <v>39.11</v>
      </c>
      <c r="R1275" s="14">
        <v>0</v>
      </c>
      <c r="S1275" s="14">
        <v>0</v>
      </c>
      <c r="T1275" s="14">
        <v>0</v>
      </c>
      <c r="U1275" s="14">
        <v>0</v>
      </c>
      <c r="V1275" s="14">
        <v>234.67</v>
      </c>
      <c r="W1275" s="14"/>
      <c r="X1275" s="14"/>
      <c r="Y1275" s="14"/>
      <c r="Z1275" s="14"/>
      <c r="AA1275" s="14"/>
      <c r="AB1275" s="14"/>
      <c r="AC1275" s="13"/>
      <c r="AD1275" s="12"/>
      <c r="AE1275" s="17"/>
    </row>
    <row r="1276" spans="1:31" x14ac:dyDescent="0.25">
      <c r="A1276" s="22" t="s">
        <v>1210</v>
      </c>
      <c r="B1276" s="23"/>
      <c r="C1276" s="23"/>
      <c r="D1276" s="23"/>
      <c r="E1276" s="23"/>
      <c r="F1276" s="23"/>
      <c r="G1276" s="23"/>
      <c r="H1276" s="23"/>
      <c r="I1276" s="23"/>
      <c r="J1276" s="23"/>
      <c r="K1276" s="23"/>
      <c r="L1276" s="24">
        <f>SUM(L1273:L1275)</f>
        <v>2256.2200000000003</v>
      </c>
      <c r="M1276" s="24">
        <f>SUM(M1273:M1275)</f>
        <v>0</v>
      </c>
      <c r="N1276" s="24">
        <f>SUM(N1273:N1275)</f>
        <v>2256.2200000000003</v>
      </c>
      <c r="O1276" s="24">
        <f>SUM(O1273:O1275)</f>
        <v>1880.1799999999998</v>
      </c>
      <c r="P1276" s="23"/>
      <c r="Q1276" s="24">
        <f>SUM(Q1273:Q1275)</f>
        <v>376.03999999999996</v>
      </c>
      <c r="R1276" s="24">
        <f>SUM(R1273:R1275)</f>
        <v>0</v>
      </c>
      <c r="S1276" s="23"/>
      <c r="T1276" s="24">
        <f t="shared" ref="T1276:AB1276" si="272">SUM(T1273:T1275)</f>
        <v>0</v>
      </c>
      <c r="U1276" s="24">
        <f t="shared" si="272"/>
        <v>0</v>
      </c>
      <c r="V1276" s="24">
        <f t="shared" si="272"/>
        <v>234.67</v>
      </c>
      <c r="W1276" s="24">
        <f t="shared" si="272"/>
        <v>2021.5500000000002</v>
      </c>
      <c r="X1276" s="24">
        <f t="shared" si="272"/>
        <v>2021.5500000000002</v>
      </c>
      <c r="Y1276" s="24">
        <f t="shared" si="272"/>
        <v>0</v>
      </c>
      <c r="Z1276" s="24">
        <f t="shared" si="272"/>
        <v>0</v>
      </c>
      <c r="AA1276" s="24">
        <f t="shared" si="272"/>
        <v>0</v>
      </c>
      <c r="AB1276" s="24">
        <f t="shared" si="272"/>
        <v>0</v>
      </c>
      <c r="AC1276" s="23"/>
      <c r="AD1276" s="23"/>
      <c r="AE1276" s="25"/>
    </row>
    <row r="1278" spans="1:31" x14ac:dyDescent="0.25">
      <c r="A1278" s="6">
        <v>3800007003</v>
      </c>
      <c r="B1278" s="9" t="s">
        <v>31</v>
      </c>
      <c r="C1278" s="9" t="s">
        <v>1214</v>
      </c>
      <c r="D1278" s="10">
        <v>45306</v>
      </c>
      <c r="E1278" s="10">
        <v>45337</v>
      </c>
      <c r="F1278" s="9" t="s">
        <v>1215</v>
      </c>
      <c r="G1278" s="9"/>
      <c r="H1278" s="9" t="s">
        <v>34</v>
      </c>
      <c r="I1278" s="10">
        <v>45355</v>
      </c>
      <c r="J1278" s="9" t="s">
        <v>59</v>
      </c>
      <c r="K1278" s="9"/>
      <c r="L1278" s="11">
        <v>897.96</v>
      </c>
      <c r="M1278" s="11">
        <v>0</v>
      </c>
      <c r="N1278" s="11">
        <v>897.96</v>
      </c>
      <c r="O1278" s="11">
        <v>748.3</v>
      </c>
      <c r="P1278" s="9" t="s">
        <v>36</v>
      </c>
      <c r="Q1278" s="11">
        <v>149.66</v>
      </c>
      <c r="R1278" s="11">
        <v>0</v>
      </c>
      <c r="S1278" s="11">
        <v>0</v>
      </c>
      <c r="T1278" s="11">
        <v>0</v>
      </c>
      <c r="U1278" s="11">
        <v>0</v>
      </c>
      <c r="V1278" s="11"/>
      <c r="W1278" s="11">
        <v>897.96</v>
      </c>
      <c r="X1278" s="11"/>
      <c r="Y1278" s="11">
        <v>897.96</v>
      </c>
      <c r="Z1278" s="11"/>
      <c r="AA1278" s="11"/>
      <c r="AB1278" s="11"/>
      <c r="AC1278" s="10">
        <v>45338</v>
      </c>
      <c r="AD1278" s="9" t="s">
        <v>37</v>
      </c>
      <c r="AE1278" s="15"/>
    </row>
    <row r="1279" spans="1:31" x14ac:dyDescent="0.25">
      <c r="A1279" s="7">
        <v>3800007894</v>
      </c>
      <c r="B1279" t="s">
        <v>31</v>
      </c>
      <c r="C1279" t="s">
        <v>1214</v>
      </c>
      <c r="D1279" s="4">
        <v>45322</v>
      </c>
      <c r="E1279" s="4">
        <v>45351</v>
      </c>
      <c r="F1279" t="s">
        <v>1216</v>
      </c>
      <c r="H1279" t="s">
        <v>42</v>
      </c>
      <c r="I1279" s="4">
        <v>45355</v>
      </c>
      <c r="J1279" t="s">
        <v>81</v>
      </c>
      <c r="L1279" s="5">
        <v>143.04</v>
      </c>
      <c r="M1279" s="5">
        <v>0</v>
      </c>
      <c r="N1279" s="5">
        <v>143.04</v>
      </c>
      <c r="O1279" s="5">
        <v>119.2</v>
      </c>
      <c r="P1279" t="s">
        <v>36</v>
      </c>
      <c r="Q1279" s="5">
        <v>23.84</v>
      </c>
      <c r="R1279" s="5">
        <v>0</v>
      </c>
      <c r="S1279" s="5">
        <v>0</v>
      </c>
      <c r="T1279" s="5">
        <v>0</v>
      </c>
      <c r="U1279" s="5">
        <v>0</v>
      </c>
      <c r="V1279" s="5"/>
      <c r="W1279" s="5">
        <v>143.04</v>
      </c>
      <c r="X1279" s="5">
        <v>143.04</v>
      </c>
      <c r="Y1279" s="5"/>
      <c r="Z1279" s="5"/>
      <c r="AA1279" s="5"/>
      <c r="AB1279" s="5"/>
      <c r="AC1279" s="4">
        <v>45351</v>
      </c>
      <c r="AD1279" t="s">
        <v>37</v>
      </c>
      <c r="AE1279" s="16"/>
    </row>
    <row r="1280" spans="1:31" x14ac:dyDescent="0.25">
      <c r="A1280" s="8">
        <v>3800008933</v>
      </c>
      <c r="B1280" s="12" t="s">
        <v>31</v>
      </c>
      <c r="C1280" s="12" t="s">
        <v>1214</v>
      </c>
      <c r="D1280" s="13">
        <v>45351</v>
      </c>
      <c r="E1280" s="13">
        <v>45380</v>
      </c>
      <c r="F1280" s="12" t="s">
        <v>1217</v>
      </c>
      <c r="G1280" s="12"/>
      <c r="H1280" s="12" t="s">
        <v>50</v>
      </c>
      <c r="I1280" s="13"/>
      <c r="J1280" s="12"/>
      <c r="K1280" s="12"/>
      <c r="L1280" s="14">
        <v>1633.74</v>
      </c>
      <c r="M1280" s="14">
        <v>0</v>
      </c>
      <c r="N1280" s="14">
        <v>1633.74</v>
      </c>
      <c r="O1280" s="14">
        <v>1361.45</v>
      </c>
      <c r="P1280" s="12" t="s">
        <v>36</v>
      </c>
      <c r="Q1280" s="14">
        <v>272.29000000000002</v>
      </c>
      <c r="R1280" s="14">
        <v>0</v>
      </c>
      <c r="S1280" s="14">
        <v>0</v>
      </c>
      <c r="T1280" s="14">
        <v>0</v>
      </c>
      <c r="U1280" s="14">
        <v>0</v>
      </c>
      <c r="V1280" s="14">
        <v>1633.74</v>
      </c>
      <c r="W1280" s="14"/>
      <c r="X1280" s="14"/>
      <c r="Y1280" s="14"/>
      <c r="Z1280" s="14"/>
      <c r="AA1280" s="14"/>
      <c r="AB1280" s="14"/>
      <c r="AC1280" s="13"/>
      <c r="AD1280" s="12"/>
      <c r="AE1280" s="17"/>
    </row>
    <row r="1281" spans="1:31" x14ac:dyDescent="0.25">
      <c r="A1281" s="22" t="s">
        <v>1214</v>
      </c>
      <c r="B1281" s="23"/>
      <c r="C1281" s="23"/>
      <c r="D1281" s="23"/>
      <c r="E1281" s="23"/>
      <c r="F1281" s="23"/>
      <c r="G1281" s="23"/>
      <c r="H1281" s="23"/>
      <c r="I1281" s="23"/>
      <c r="J1281" s="23"/>
      <c r="K1281" s="23"/>
      <c r="L1281" s="24">
        <f>SUM(L1278:L1280)</f>
        <v>2674.74</v>
      </c>
      <c r="M1281" s="24">
        <f>SUM(M1278:M1280)</f>
        <v>0</v>
      </c>
      <c r="N1281" s="24">
        <f>SUM(N1278:N1280)</f>
        <v>2674.74</v>
      </c>
      <c r="O1281" s="24">
        <f>SUM(O1278:O1280)</f>
        <v>2228.9499999999998</v>
      </c>
      <c r="P1281" s="23"/>
      <c r="Q1281" s="24">
        <f>SUM(Q1278:Q1280)</f>
        <v>445.79</v>
      </c>
      <c r="R1281" s="24">
        <f>SUM(R1278:R1280)</f>
        <v>0</v>
      </c>
      <c r="S1281" s="23"/>
      <c r="T1281" s="24">
        <f t="shared" ref="T1281:AB1281" si="273">SUM(T1278:T1280)</f>
        <v>0</v>
      </c>
      <c r="U1281" s="24">
        <f t="shared" si="273"/>
        <v>0</v>
      </c>
      <c r="V1281" s="24">
        <f t="shared" si="273"/>
        <v>1633.74</v>
      </c>
      <c r="W1281" s="24">
        <f t="shared" si="273"/>
        <v>1041</v>
      </c>
      <c r="X1281" s="24">
        <f t="shared" si="273"/>
        <v>143.04</v>
      </c>
      <c r="Y1281" s="24">
        <f t="shared" si="273"/>
        <v>897.96</v>
      </c>
      <c r="Z1281" s="24">
        <f t="shared" si="273"/>
        <v>0</v>
      </c>
      <c r="AA1281" s="24">
        <f t="shared" si="273"/>
        <v>0</v>
      </c>
      <c r="AB1281" s="24">
        <f t="shared" si="273"/>
        <v>0</v>
      </c>
      <c r="AC1281" s="23"/>
      <c r="AD1281" s="23"/>
      <c r="AE1281" s="25"/>
    </row>
    <row r="1283" spans="1:31" x14ac:dyDescent="0.25">
      <c r="A1283" s="18">
        <v>3800008934</v>
      </c>
      <c r="B1283" s="19" t="s">
        <v>31</v>
      </c>
      <c r="C1283" s="19" t="s">
        <v>1218</v>
      </c>
      <c r="D1283" s="26">
        <v>45351</v>
      </c>
      <c r="E1283" s="26">
        <v>45380</v>
      </c>
      <c r="F1283" s="19" t="s">
        <v>1219</v>
      </c>
      <c r="G1283" s="19"/>
      <c r="H1283" s="19" t="s">
        <v>50</v>
      </c>
      <c r="I1283" s="26"/>
      <c r="J1283" s="19"/>
      <c r="K1283" s="19"/>
      <c r="L1283" s="20">
        <v>120</v>
      </c>
      <c r="M1283" s="20">
        <v>0</v>
      </c>
      <c r="N1283" s="20">
        <v>120</v>
      </c>
      <c r="O1283" s="20">
        <v>100</v>
      </c>
      <c r="P1283" s="19" t="s">
        <v>36</v>
      </c>
      <c r="Q1283" s="20">
        <v>20</v>
      </c>
      <c r="R1283" s="20">
        <v>0</v>
      </c>
      <c r="S1283" s="20">
        <v>0</v>
      </c>
      <c r="T1283" s="20">
        <v>0</v>
      </c>
      <c r="U1283" s="20">
        <v>0</v>
      </c>
      <c r="V1283" s="20">
        <v>120</v>
      </c>
      <c r="W1283" s="20"/>
      <c r="X1283" s="20"/>
      <c r="Y1283" s="20"/>
      <c r="Z1283" s="20"/>
      <c r="AA1283" s="20"/>
      <c r="AB1283" s="20"/>
      <c r="AC1283" s="26"/>
      <c r="AD1283" s="19"/>
      <c r="AE1283" s="21"/>
    </row>
    <row r="1284" spans="1:31" x14ac:dyDescent="0.25">
      <c r="A1284" s="22" t="s">
        <v>1218</v>
      </c>
      <c r="B1284" s="23"/>
      <c r="C1284" s="23"/>
      <c r="D1284" s="23"/>
      <c r="E1284" s="23"/>
      <c r="F1284" s="23"/>
      <c r="G1284" s="23"/>
      <c r="H1284" s="23"/>
      <c r="I1284" s="23"/>
      <c r="J1284" s="23"/>
      <c r="K1284" s="23"/>
      <c r="L1284" s="24">
        <f>SUM(L1283:L1283)</f>
        <v>120</v>
      </c>
      <c r="M1284" s="24">
        <f>SUM(M1283:M1283)</f>
        <v>0</v>
      </c>
      <c r="N1284" s="24">
        <f>SUM(N1283:N1283)</f>
        <v>120</v>
      </c>
      <c r="O1284" s="24">
        <f>SUM(O1283:O1283)</f>
        <v>100</v>
      </c>
      <c r="P1284" s="23"/>
      <c r="Q1284" s="24">
        <f>SUM(Q1283:Q1283)</f>
        <v>20</v>
      </c>
      <c r="R1284" s="24">
        <f>SUM(R1283:R1283)</f>
        <v>0</v>
      </c>
      <c r="S1284" s="23"/>
      <c r="T1284" s="24">
        <f t="shared" ref="T1284:AB1284" si="274">SUM(T1283:T1283)</f>
        <v>0</v>
      </c>
      <c r="U1284" s="24">
        <f t="shared" si="274"/>
        <v>0</v>
      </c>
      <c r="V1284" s="24">
        <f t="shared" si="274"/>
        <v>120</v>
      </c>
      <c r="W1284" s="24">
        <f t="shared" si="274"/>
        <v>0</v>
      </c>
      <c r="X1284" s="24">
        <f t="shared" si="274"/>
        <v>0</v>
      </c>
      <c r="Y1284" s="24">
        <f t="shared" si="274"/>
        <v>0</v>
      </c>
      <c r="Z1284" s="24">
        <f t="shared" si="274"/>
        <v>0</v>
      </c>
      <c r="AA1284" s="24">
        <f t="shared" si="274"/>
        <v>0</v>
      </c>
      <c r="AB1284" s="24">
        <f t="shared" si="274"/>
        <v>0</v>
      </c>
      <c r="AC1284" s="23"/>
      <c r="AD1284" s="23"/>
      <c r="AE1284" s="25"/>
    </row>
    <row r="1286" spans="1:31" x14ac:dyDescent="0.25">
      <c r="A1286" s="18">
        <v>3800008935</v>
      </c>
      <c r="B1286" s="19" t="s">
        <v>31</v>
      </c>
      <c r="C1286" s="19" t="s">
        <v>1220</v>
      </c>
      <c r="D1286" s="26">
        <v>45351</v>
      </c>
      <c r="E1286" s="26">
        <v>45380</v>
      </c>
      <c r="F1286" s="19" t="s">
        <v>1221</v>
      </c>
      <c r="G1286" s="19"/>
      <c r="H1286" s="19" t="s">
        <v>50</v>
      </c>
      <c r="I1286" s="26"/>
      <c r="J1286" s="19"/>
      <c r="K1286" s="19"/>
      <c r="L1286" s="20">
        <v>264</v>
      </c>
      <c r="M1286" s="20">
        <v>0</v>
      </c>
      <c r="N1286" s="20">
        <v>264</v>
      </c>
      <c r="O1286" s="20">
        <v>220</v>
      </c>
      <c r="P1286" s="19" t="s">
        <v>36</v>
      </c>
      <c r="Q1286" s="20">
        <v>44</v>
      </c>
      <c r="R1286" s="20">
        <v>0</v>
      </c>
      <c r="S1286" s="20">
        <v>0</v>
      </c>
      <c r="T1286" s="20">
        <v>0</v>
      </c>
      <c r="U1286" s="20">
        <v>0</v>
      </c>
      <c r="V1286" s="20">
        <v>264</v>
      </c>
      <c r="W1286" s="20"/>
      <c r="X1286" s="20"/>
      <c r="Y1286" s="20"/>
      <c r="Z1286" s="20"/>
      <c r="AA1286" s="20"/>
      <c r="AB1286" s="20"/>
      <c r="AC1286" s="26"/>
      <c r="AD1286" s="19"/>
      <c r="AE1286" s="21"/>
    </row>
    <row r="1287" spans="1:31" x14ac:dyDescent="0.25">
      <c r="A1287" s="22" t="s">
        <v>1220</v>
      </c>
      <c r="B1287" s="23"/>
      <c r="C1287" s="23"/>
      <c r="D1287" s="23"/>
      <c r="E1287" s="23"/>
      <c r="F1287" s="23"/>
      <c r="G1287" s="23"/>
      <c r="H1287" s="23"/>
      <c r="I1287" s="23"/>
      <c r="J1287" s="23"/>
      <c r="K1287" s="23"/>
      <c r="L1287" s="24">
        <f>SUM(L1286:L1286)</f>
        <v>264</v>
      </c>
      <c r="M1287" s="24">
        <f>SUM(M1286:M1286)</f>
        <v>0</v>
      </c>
      <c r="N1287" s="24">
        <f>SUM(N1286:N1286)</f>
        <v>264</v>
      </c>
      <c r="O1287" s="24">
        <f>SUM(O1286:O1286)</f>
        <v>220</v>
      </c>
      <c r="P1287" s="23"/>
      <c r="Q1287" s="24">
        <f>SUM(Q1286:Q1286)</f>
        <v>44</v>
      </c>
      <c r="R1287" s="24">
        <f>SUM(R1286:R1286)</f>
        <v>0</v>
      </c>
      <c r="S1287" s="23"/>
      <c r="T1287" s="24">
        <f t="shared" ref="T1287:AB1287" si="275">SUM(T1286:T1286)</f>
        <v>0</v>
      </c>
      <c r="U1287" s="24">
        <f t="shared" si="275"/>
        <v>0</v>
      </c>
      <c r="V1287" s="24">
        <f t="shared" si="275"/>
        <v>264</v>
      </c>
      <c r="W1287" s="24">
        <f t="shared" si="275"/>
        <v>0</v>
      </c>
      <c r="X1287" s="24">
        <f t="shared" si="275"/>
        <v>0</v>
      </c>
      <c r="Y1287" s="24">
        <f t="shared" si="275"/>
        <v>0</v>
      </c>
      <c r="Z1287" s="24">
        <f t="shared" si="275"/>
        <v>0</v>
      </c>
      <c r="AA1287" s="24">
        <f t="shared" si="275"/>
        <v>0</v>
      </c>
      <c r="AB1287" s="24">
        <f t="shared" si="275"/>
        <v>0</v>
      </c>
      <c r="AC1287" s="23"/>
      <c r="AD1287" s="23"/>
      <c r="AE1287" s="25"/>
    </row>
    <row r="1289" spans="1:31" x14ac:dyDescent="0.25">
      <c r="A1289" s="18">
        <v>3800007895</v>
      </c>
      <c r="B1289" s="19" t="s">
        <v>31</v>
      </c>
      <c r="C1289" s="19" t="s">
        <v>1222</v>
      </c>
      <c r="D1289" s="26">
        <v>45322</v>
      </c>
      <c r="E1289" s="26">
        <v>45351</v>
      </c>
      <c r="F1289" s="19" t="s">
        <v>1223</v>
      </c>
      <c r="G1289" s="19"/>
      <c r="H1289" s="19" t="s">
        <v>42</v>
      </c>
      <c r="I1289" s="26">
        <v>45356</v>
      </c>
      <c r="J1289" s="19" t="s">
        <v>40</v>
      </c>
      <c r="K1289" s="19"/>
      <c r="L1289" s="20">
        <v>350</v>
      </c>
      <c r="M1289" s="20">
        <v>0</v>
      </c>
      <c r="N1289" s="20">
        <v>350</v>
      </c>
      <c r="O1289" s="20">
        <v>350</v>
      </c>
      <c r="P1289" s="19"/>
      <c r="Q1289" s="20">
        <v>0</v>
      </c>
      <c r="R1289" s="20">
        <v>0</v>
      </c>
      <c r="S1289" s="20">
        <v>0</v>
      </c>
      <c r="T1289" s="20">
        <v>0</v>
      </c>
      <c r="U1289" s="20">
        <v>0</v>
      </c>
      <c r="V1289" s="20"/>
      <c r="W1289" s="20">
        <v>350</v>
      </c>
      <c r="X1289" s="20">
        <v>350</v>
      </c>
      <c r="Y1289" s="20"/>
      <c r="Z1289" s="20"/>
      <c r="AA1289" s="20"/>
      <c r="AB1289" s="20"/>
      <c r="AC1289" s="26">
        <v>45351</v>
      </c>
      <c r="AD1289" s="19" t="s">
        <v>37</v>
      </c>
      <c r="AE1289" s="21"/>
    </row>
    <row r="1290" spans="1:31" x14ac:dyDescent="0.25">
      <c r="A1290" s="22" t="s">
        <v>1222</v>
      </c>
      <c r="B1290" s="23"/>
      <c r="C1290" s="23"/>
      <c r="D1290" s="23"/>
      <c r="E1290" s="23"/>
      <c r="F1290" s="23"/>
      <c r="G1290" s="23"/>
      <c r="H1290" s="23"/>
      <c r="I1290" s="23"/>
      <c r="J1290" s="23"/>
      <c r="K1290" s="23"/>
      <c r="L1290" s="24">
        <f>SUM(L1289:L1289)</f>
        <v>350</v>
      </c>
      <c r="M1290" s="24">
        <f>SUM(M1289:M1289)</f>
        <v>0</v>
      </c>
      <c r="N1290" s="24">
        <f>SUM(N1289:N1289)</f>
        <v>350</v>
      </c>
      <c r="O1290" s="24">
        <f>SUM(O1289:O1289)</f>
        <v>350</v>
      </c>
      <c r="P1290" s="23"/>
      <c r="Q1290" s="24">
        <f>SUM(Q1289:Q1289)</f>
        <v>0</v>
      </c>
      <c r="R1290" s="24">
        <f>SUM(R1289:R1289)</f>
        <v>0</v>
      </c>
      <c r="S1290" s="23"/>
      <c r="T1290" s="24">
        <f t="shared" ref="T1290:AB1290" si="276">SUM(T1289:T1289)</f>
        <v>0</v>
      </c>
      <c r="U1290" s="24">
        <f t="shared" si="276"/>
        <v>0</v>
      </c>
      <c r="V1290" s="24">
        <f t="shared" si="276"/>
        <v>0</v>
      </c>
      <c r="W1290" s="24">
        <f t="shared" si="276"/>
        <v>350</v>
      </c>
      <c r="X1290" s="24">
        <f t="shared" si="276"/>
        <v>350</v>
      </c>
      <c r="Y1290" s="24">
        <f t="shared" si="276"/>
        <v>0</v>
      </c>
      <c r="Z1290" s="24">
        <f t="shared" si="276"/>
        <v>0</v>
      </c>
      <c r="AA1290" s="24">
        <f t="shared" si="276"/>
        <v>0</v>
      </c>
      <c r="AB1290" s="24">
        <f t="shared" si="276"/>
        <v>0</v>
      </c>
      <c r="AC1290" s="23"/>
      <c r="AD1290" s="23"/>
      <c r="AE1290" s="25"/>
    </row>
    <row r="1292" spans="1:31" x14ac:dyDescent="0.25">
      <c r="A1292" s="18">
        <v>3800008936</v>
      </c>
      <c r="B1292" s="19" t="s">
        <v>31</v>
      </c>
      <c r="C1292" s="19" t="s">
        <v>1224</v>
      </c>
      <c r="D1292" s="26">
        <v>45351</v>
      </c>
      <c r="E1292" s="26">
        <v>45380</v>
      </c>
      <c r="F1292" s="19" t="s">
        <v>1225</v>
      </c>
      <c r="G1292" s="19"/>
      <c r="H1292" s="19" t="s">
        <v>50</v>
      </c>
      <c r="I1292" s="26"/>
      <c r="J1292" s="19"/>
      <c r="K1292" s="19"/>
      <c r="L1292" s="20">
        <v>204</v>
      </c>
      <c r="M1292" s="20">
        <v>0</v>
      </c>
      <c r="N1292" s="20">
        <v>204</v>
      </c>
      <c r="O1292" s="20">
        <v>170</v>
      </c>
      <c r="P1292" s="19" t="s">
        <v>36</v>
      </c>
      <c r="Q1292" s="20">
        <v>34</v>
      </c>
      <c r="R1292" s="20">
        <v>0</v>
      </c>
      <c r="S1292" s="20">
        <v>0</v>
      </c>
      <c r="T1292" s="20">
        <v>0</v>
      </c>
      <c r="U1292" s="20">
        <v>0</v>
      </c>
      <c r="V1292" s="20">
        <v>204</v>
      </c>
      <c r="W1292" s="20"/>
      <c r="X1292" s="20"/>
      <c r="Y1292" s="20"/>
      <c r="Z1292" s="20"/>
      <c r="AA1292" s="20"/>
      <c r="AB1292" s="20"/>
      <c r="AC1292" s="26"/>
      <c r="AD1292" s="19"/>
      <c r="AE1292" s="21"/>
    </row>
    <row r="1293" spans="1:31" x14ac:dyDescent="0.25">
      <c r="A1293" s="22" t="s">
        <v>1224</v>
      </c>
      <c r="B1293" s="23"/>
      <c r="C1293" s="23"/>
      <c r="D1293" s="23"/>
      <c r="E1293" s="23"/>
      <c r="F1293" s="23"/>
      <c r="G1293" s="23"/>
      <c r="H1293" s="23"/>
      <c r="I1293" s="23"/>
      <c r="J1293" s="23"/>
      <c r="K1293" s="23"/>
      <c r="L1293" s="24">
        <f>SUM(L1292:L1292)</f>
        <v>204</v>
      </c>
      <c r="M1293" s="24">
        <f>SUM(M1292:M1292)</f>
        <v>0</v>
      </c>
      <c r="N1293" s="24">
        <f>SUM(N1292:N1292)</f>
        <v>204</v>
      </c>
      <c r="O1293" s="24">
        <f>SUM(O1292:O1292)</f>
        <v>170</v>
      </c>
      <c r="P1293" s="23"/>
      <c r="Q1293" s="24">
        <f>SUM(Q1292:Q1292)</f>
        <v>34</v>
      </c>
      <c r="R1293" s="24">
        <f>SUM(R1292:R1292)</f>
        <v>0</v>
      </c>
      <c r="S1293" s="23"/>
      <c r="T1293" s="24">
        <f t="shared" ref="T1293:AB1293" si="277">SUM(T1292:T1292)</f>
        <v>0</v>
      </c>
      <c r="U1293" s="24">
        <f t="shared" si="277"/>
        <v>0</v>
      </c>
      <c r="V1293" s="24">
        <f t="shared" si="277"/>
        <v>204</v>
      </c>
      <c r="W1293" s="24">
        <f t="shared" si="277"/>
        <v>0</v>
      </c>
      <c r="X1293" s="24">
        <f t="shared" si="277"/>
        <v>0</v>
      </c>
      <c r="Y1293" s="24">
        <f t="shared" si="277"/>
        <v>0</v>
      </c>
      <c r="Z1293" s="24">
        <f t="shared" si="277"/>
        <v>0</v>
      </c>
      <c r="AA1293" s="24">
        <f t="shared" si="277"/>
        <v>0</v>
      </c>
      <c r="AB1293" s="24">
        <f t="shared" si="277"/>
        <v>0</v>
      </c>
      <c r="AC1293" s="23"/>
      <c r="AD1293" s="23"/>
      <c r="AE1293" s="25"/>
    </row>
    <row r="1295" spans="1:31" x14ac:dyDescent="0.25">
      <c r="A1295" s="6">
        <v>3800007896</v>
      </c>
      <c r="B1295" s="9" t="s">
        <v>31</v>
      </c>
      <c r="C1295" s="9" t="s">
        <v>1226</v>
      </c>
      <c r="D1295" s="10">
        <v>45322</v>
      </c>
      <c r="E1295" s="10">
        <v>45351</v>
      </c>
      <c r="F1295" s="9" t="s">
        <v>1227</v>
      </c>
      <c r="G1295" s="9"/>
      <c r="H1295" s="9" t="s">
        <v>42</v>
      </c>
      <c r="I1295" s="10">
        <v>45362</v>
      </c>
      <c r="J1295" s="9" t="s">
        <v>169</v>
      </c>
      <c r="K1295" s="9"/>
      <c r="L1295" s="11">
        <v>130</v>
      </c>
      <c r="M1295" s="11">
        <v>0</v>
      </c>
      <c r="N1295" s="11">
        <v>130</v>
      </c>
      <c r="O1295" s="11">
        <v>130</v>
      </c>
      <c r="P1295" s="9"/>
      <c r="Q1295" s="11">
        <v>0</v>
      </c>
      <c r="R1295" s="11">
        <v>0</v>
      </c>
      <c r="S1295" s="11">
        <v>0</v>
      </c>
      <c r="T1295" s="11">
        <v>0</v>
      </c>
      <c r="U1295" s="11">
        <v>0</v>
      </c>
      <c r="V1295" s="11"/>
      <c r="W1295" s="11">
        <v>130</v>
      </c>
      <c r="X1295" s="11">
        <v>130</v>
      </c>
      <c r="Y1295" s="11"/>
      <c r="Z1295" s="11"/>
      <c r="AA1295" s="11"/>
      <c r="AB1295" s="11"/>
      <c r="AC1295" s="10">
        <v>45351</v>
      </c>
      <c r="AD1295" s="9" t="s">
        <v>37</v>
      </c>
      <c r="AE1295" s="15"/>
    </row>
    <row r="1296" spans="1:31" x14ac:dyDescent="0.25">
      <c r="A1296" s="7">
        <v>3800008937</v>
      </c>
      <c r="B1296" t="s">
        <v>31</v>
      </c>
      <c r="C1296" t="s">
        <v>1226</v>
      </c>
      <c r="D1296" s="4">
        <v>45351</v>
      </c>
      <c r="E1296" s="4">
        <v>45380</v>
      </c>
      <c r="F1296" t="s">
        <v>1228</v>
      </c>
      <c r="H1296" t="s">
        <v>50</v>
      </c>
      <c r="I1296" s="4">
        <v>45372</v>
      </c>
      <c r="J1296" t="s">
        <v>188</v>
      </c>
      <c r="L1296" s="5">
        <v>156</v>
      </c>
      <c r="M1296" s="5">
        <v>0</v>
      </c>
      <c r="N1296" s="5">
        <v>156</v>
      </c>
      <c r="O1296" s="5">
        <v>130</v>
      </c>
      <c r="P1296" t="s">
        <v>36</v>
      </c>
      <c r="Q1296" s="5">
        <v>26</v>
      </c>
      <c r="R1296" s="5">
        <v>0</v>
      </c>
      <c r="S1296" s="5">
        <v>0</v>
      </c>
      <c r="T1296" s="5">
        <v>0</v>
      </c>
      <c r="U1296" s="5">
        <v>0</v>
      </c>
      <c r="V1296" s="5">
        <v>156</v>
      </c>
      <c r="W1296" s="5"/>
      <c r="X1296" s="5"/>
      <c r="Y1296" s="5"/>
      <c r="Z1296" s="5"/>
      <c r="AA1296" s="5"/>
      <c r="AB1296" s="5"/>
      <c r="AC1296" s="4"/>
      <c r="AE1296" s="16"/>
    </row>
    <row r="1297" spans="1:31" x14ac:dyDescent="0.25">
      <c r="A1297" s="8">
        <v>3800009500</v>
      </c>
      <c r="B1297" s="12" t="s">
        <v>31</v>
      </c>
      <c r="C1297" s="12" t="s">
        <v>1226</v>
      </c>
      <c r="D1297" s="13">
        <v>45351</v>
      </c>
      <c r="E1297" s="13">
        <v>45380</v>
      </c>
      <c r="F1297" s="12" t="s">
        <v>1229</v>
      </c>
      <c r="G1297" s="12"/>
      <c r="H1297" s="12" t="s">
        <v>50</v>
      </c>
      <c r="I1297" s="13"/>
      <c r="J1297" s="12"/>
      <c r="K1297" s="12"/>
      <c r="L1297" s="14">
        <v>130</v>
      </c>
      <c r="M1297" s="14">
        <v>0</v>
      </c>
      <c r="N1297" s="14">
        <v>130</v>
      </c>
      <c r="O1297" s="14">
        <v>130</v>
      </c>
      <c r="P1297" s="12"/>
      <c r="Q1297" s="14">
        <v>0</v>
      </c>
      <c r="R1297" s="14">
        <v>0</v>
      </c>
      <c r="S1297" s="14">
        <v>0</v>
      </c>
      <c r="T1297" s="14">
        <v>0</v>
      </c>
      <c r="U1297" s="14">
        <v>0</v>
      </c>
      <c r="V1297" s="14">
        <v>130</v>
      </c>
      <c r="W1297" s="14"/>
      <c r="X1297" s="14"/>
      <c r="Y1297" s="14"/>
      <c r="Z1297" s="14"/>
      <c r="AA1297" s="14"/>
      <c r="AB1297" s="14"/>
      <c r="AC1297" s="13"/>
      <c r="AD1297" s="12"/>
      <c r="AE1297" s="17"/>
    </row>
    <row r="1298" spans="1:31" x14ac:dyDescent="0.25">
      <c r="A1298" s="22" t="s">
        <v>1226</v>
      </c>
      <c r="B1298" s="23"/>
      <c r="C1298" s="23"/>
      <c r="D1298" s="23"/>
      <c r="E1298" s="23"/>
      <c r="F1298" s="23"/>
      <c r="G1298" s="23"/>
      <c r="H1298" s="23"/>
      <c r="I1298" s="23"/>
      <c r="J1298" s="23"/>
      <c r="K1298" s="23"/>
      <c r="L1298" s="24">
        <f>SUM(L1295:L1297)</f>
        <v>416</v>
      </c>
      <c r="M1298" s="24">
        <f>SUM(M1295:M1297)</f>
        <v>0</v>
      </c>
      <c r="N1298" s="24">
        <f>SUM(N1295:N1297)</f>
        <v>416</v>
      </c>
      <c r="O1298" s="24">
        <f>SUM(O1295:O1297)</f>
        <v>390</v>
      </c>
      <c r="P1298" s="23"/>
      <c r="Q1298" s="24">
        <f>SUM(Q1295:Q1297)</f>
        <v>26</v>
      </c>
      <c r="R1298" s="24">
        <f>SUM(R1295:R1297)</f>
        <v>0</v>
      </c>
      <c r="S1298" s="23"/>
      <c r="T1298" s="24">
        <f t="shared" ref="T1298:AB1298" si="278">SUM(T1295:T1297)</f>
        <v>0</v>
      </c>
      <c r="U1298" s="24">
        <f t="shared" si="278"/>
        <v>0</v>
      </c>
      <c r="V1298" s="24">
        <f t="shared" si="278"/>
        <v>286</v>
      </c>
      <c r="W1298" s="24">
        <f t="shared" si="278"/>
        <v>130</v>
      </c>
      <c r="X1298" s="24">
        <f t="shared" si="278"/>
        <v>130</v>
      </c>
      <c r="Y1298" s="24">
        <f t="shared" si="278"/>
        <v>0</v>
      </c>
      <c r="Z1298" s="24">
        <f t="shared" si="278"/>
        <v>0</v>
      </c>
      <c r="AA1298" s="24">
        <f t="shared" si="278"/>
        <v>0</v>
      </c>
      <c r="AB1298" s="24">
        <f t="shared" si="278"/>
        <v>0</v>
      </c>
      <c r="AC1298" s="23"/>
      <c r="AD1298" s="23"/>
      <c r="AE1298" s="25"/>
    </row>
    <row r="1300" spans="1:31" x14ac:dyDescent="0.25">
      <c r="A1300" s="18">
        <v>3800007004</v>
      </c>
      <c r="B1300" s="19" t="s">
        <v>31</v>
      </c>
      <c r="C1300" s="19" t="s">
        <v>1230</v>
      </c>
      <c r="D1300" s="26">
        <v>45306</v>
      </c>
      <c r="E1300" s="26">
        <v>45337</v>
      </c>
      <c r="F1300" s="19" t="s">
        <v>1231</v>
      </c>
      <c r="G1300" s="19"/>
      <c r="H1300" s="19" t="s">
        <v>34</v>
      </c>
      <c r="I1300" s="26">
        <v>45373</v>
      </c>
      <c r="J1300" s="19" t="s">
        <v>40</v>
      </c>
      <c r="K1300" s="19"/>
      <c r="L1300" s="20">
        <v>180</v>
      </c>
      <c r="M1300" s="20">
        <v>0</v>
      </c>
      <c r="N1300" s="20">
        <v>180</v>
      </c>
      <c r="O1300" s="20">
        <v>180</v>
      </c>
      <c r="P1300" s="19"/>
      <c r="Q1300" s="20">
        <v>0</v>
      </c>
      <c r="R1300" s="20">
        <v>0</v>
      </c>
      <c r="S1300" s="20">
        <v>0</v>
      </c>
      <c r="T1300" s="20">
        <v>0</v>
      </c>
      <c r="U1300" s="20">
        <v>0</v>
      </c>
      <c r="V1300" s="20"/>
      <c r="W1300" s="20">
        <v>180</v>
      </c>
      <c r="X1300" s="20"/>
      <c r="Y1300" s="20">
        <v>180</v>
      </c>
      <c r="Z1300" s="20"/>
      <c r="AA1300" s="20"/>
      <c r="AB1300" s="20"/>
      <c r="AC1300" s="26">
        <v>45338</v>
      </c>
      <c r="AD1300" s="19" t="s">
        <v>37</v>
      </c>
      <c r="AE1300" s="21"/>
    </row>
    <row r="1301" spans="1:31" x14ac:dyDescent="0.25">
      <c r="A1301" s="22" t="s">
        <v>1230</v>
      </c>
      <c r="B1301" s="23"/>
      <c r="C1301" s="23"/>
      <c r="D1301" s="23"/>
      <c r="E1301" s="23"/>
      <c r="F1301" s="23"/>
      <c r="G1301" s="23"/>
      <c r="H1301" s="23"/>
      <c r="I1301" s="23"/>
      <c r="J1301" s="23"/>
      <c r="K1301" s="23"/>
      <c r="L1301" s="24">
        <f>SUM(L1300:L1300)</f>
        <v>180</v>
      </c>
      <c r="M1301" s="24">
        <f>SUM(M1300:M1300)</f>
        <v>0</v>
      </c>
      <c r="N1301" s="24">
        <f>SUM(N1300:N1300)</f>
        <v>180</v>
      </c>
      <c r="O1301" s="24">
        <f>SUM(O1300:O1300)</f>
        <v>180</v>
      </c>
      <c r="P1301" s="23"/>
      <c r="Q1301" s="24">
        <f>SUM(Q1300:Q1300)</f>
        <v>0</v>
      </c>
      <c r="R1301" s="24">
        <f>SUM(R1300:R1300)</f>
        <v>0</v>
      </c>
      <c r="S1301" s="23"/>
      <c r="T1301" s="24">
        <f t="shared" ref="T1301:AB1301" si="279">SUM(T1300:T1300)</f>
        <v>0</v>
      </c>
      <c r="U1301" s="24">
        <f t="shared" si="279"/>
        <v>0</v>
      </c>
      <c r="V1301" s="24">
        <f t="shared" si="279"/>
        <v>0</v>
      </c>
      <c r="W1301" s="24">
        <f t="shared" si="279"/>
        <v>180</v>
      </c>
      <c r="X1301" s="24">
        <f t="shared" si="279"/>
        <v>0</v>
      </c>
      <c r="Y1301" s="24">
        <f t="shared" si="279"/>
        <v>180</v>
      </c>
      <c r="Z1301" s="24">
        <f t="shared" si="279"/>
        <v>0</v>
      </c>
      <c r="AA1301" s="24">
        <f t="shared" si="279"/>
        <v>0</v>
      </c>
      <c r="AB1301" s="24">
        <f t="shared" si="279"/>
        <v>0</v>
      </c>
      <c r="AC1301" s="23"/>
      <c r="AD1301" s="23"/>
      <c r="AE1301" s="25"/>
    </row>
    <row r="1303" spans="1:31" x14ac:dyDescent="0.25">
      <c r="A1303" s="6">
        <v>3800007897</v>
      </c>
      <c r="B1303" s="9" t="s">
        <v>31</v>
      </c>
      <c r="C1303" s="9" t="s">
        <v>1232</v>
      </c>
      <c r="D1303" s="10">
        <v>45322</v>
      </c>
      <c r="E1303" s="10">
        <v>45351</v>
      </c>
      <c r="F1303" s="9" t="s">
        <v>1233</v>
      </c>
      <c r="G1303" s="9"/>
      <c r="H1303" s="9" t="s">
        <v>42</v>
      </c>
      <c r="I1303" s="10">
        <v>45356</v>
      </c>
      <c r="J1303" s="9" t="s">
        <v>35</v>
      </c>
      <c r="K1303" s="9"/>
      <c r="L1303" s="11">
        <v>166.03</v>
      </c>
      <c r="M1303" s="11">
        <v>0</v>
      </c>
      <c r="N1303" s="11">
        <v>166.03</v>
      </c>
      <c r="O1303" s="11">
        <v>138.36000000000001</v>
      </c>
      <c r="P1303" s="9" t="s">
        <v>36</v>
      </c>
      <c r="Q1303" s="11">
        <v>27.67</v>
      </c>
      <c r="R1303" s="11">
        <v>0</v>
      </c>
      <c r="S1303" s="11">
        <v>0</v>
      </c>
      <c r="T1303" s="11">
        <v>0</v>
      </c>
      <c r="U1303" s="11">
        <v>0</v>
      </c>
      <c r="V1303" s="11"/>
      <c r="W1303" s="11">
        <v>166.03</v>
      </c>
      <c r="X1303" s="11">
        <v>166.03</v>
      </c>
      <c r="Y1303" s="11"/>
      <c r="Z1303" s="11"/>
      <c r="AA1303" s="11"/>
      <c r="AB1303" s="11"/>
      <c r="AC1303" s="10">
        <v>45351</v>
      </c>
      <c r="AD1303" s="9" t="s">
        <v>37</v>
      </c>
      <c r="AE1303" s="15"/>
    </row>
    <row r="1304" spans="1:31" x14ac:dyDescent="0.25">
      <c r="A1304" s="8">
        <v>3800008938</v>
      </c>
      <c r="B1304" s="12" t="s">
        <v>31</v>
      </c>
      <c r="C1304" s="12" t="s">
        <v>1232</v>
      </c>
      <c r="D1304" s="13">
        <v>45351</v>
      </c>
      <c r="E1304" s="13">
        <v>45380</v>
      </c>
      <c r="F1304" s="12" t="s">
        <v>1234</v>
      </c>
      <c r="G1304" s="12"/>
      <c r="H1304" s="12" t="s">
        <v>50</v>
      </c>
      <c r="I1304" s="13"/>
      <c r="J1304" s="12"/>
      <c r="K1304" s="12"/>
      <c r="L1304" s="14">
        <v>485.92</v>
      </c>
      <c r="M1304" s="14">
        <v>0</v>
      </c>
      <c r="N1304" s="14">
        <v>485.92</v>
      </c>
      <c r="O1304" s="14">
        <v>404.93</v>
      </c>
      <c r="P1304" s="12" t="s">
        <v>36</v>
      </c>
      <c r="Q1304" s="14">
        <v>80.989999999999995</v>
      </c>
      <c r="R1304" s="14">
        <v>0</v>
      </c>
      <c r="S1304" s="14">
        <v>0</v>
      </c>
      <c r="T1304" s="14">
        <v>0</v>
      </c>
      <c r="U1304" s="14">
        <v>0</v>
      </c>
      <c r="V1304" s="14">
        <v>485.92</v>
      </c>
      <c r="W1304" s="14"/>
      <c r="X1304" s="14"/>
      <c r="Y1304" s="14"/>
      <c r="Z1304" s="14"/>
      <c r="AA1304" s="14"/>
      <c r="AB1304" s="14"/>
      <c r="AC1304" s="13"/>
      <c r="AD1304" s="12"/>
      <c r="AE1304" s="17"/>
    </row>
    <row r="1305" spans="1:31" x14ac:dyDescent="0.25">
      <c r="A1305" s="22" t="s">
        <v>1232</v>
      </c>
      <c r="B1305" s="23"/>
      <c r="C1305" s="23"/>
      <c r="D1305" s="23"/>
      <c r="E1305" s="23"/>
      <c r="F1305" s="23"/>
      <c r="G1305" s="23"/>
      <c r="H1305" s="23"/>
      <c r="I1305" s="23"/>
      <c r="J1305" s="23"/>
      <c r="K1305" s="23"/>
      <c r="L1305" s="24">
        <f>SUM(L1303:L1304)</f>
        <v>651.95000000000005</v>
      </c>
      <c r="M1305" s="24">
        <f>SUM(M1303:M1304)</f>
        <v>0</v>
      </c>
      <c r="N1305" s="24">
        <f>SUM(N1303:N1304)</f>
        <v>651.95000000000005</v>
      </c>
      <c r="O1305" s="24">
        <f>SUM(O1303:O1304)</f>
        <v>543.29</v>
      </c>
      <c r="P1305" s="23"/>
      <c r="Q1305" s="24">
        <f>SUM(Q1303:Q1304)</f>
        <v>108.66</v>
      </c>
      <c r="R1305" s="24">
        <f>SUM(R1303:R1304)</f>
        <v>0</v>
      </c>
      <c r="S1305" s="23"/>
      <c r="T1305" s="24">
        <f t="shared" ref="T1305:AB1305" si="280">SUM(T1303:T1304)</f>
        <v>0</v>
      </c>
      <c r="U1305" s="24">
        <f t="shared" si="280"/>
        <v>0</v>
      </c>
      <c r="V1305" s="24">
        <f t="shared" si="280"/>
        <v>485.92</v>
      </c>
      <c r="W1305" s="24">
        <f t="shared" si="280"/>
        <v>166.03</v>
      </c>
      <c r="X1305" s="24">
        <f t="shared" si="280"/>
        <v>166.03</v>
      </c>
      <c r="Y1305" s="24">
        <f t="shared" si="280"/>
        <v>0</v>
      </c>
      <c r="Z1305" s="24">
        <f t="shared" si="280"/>
        <v>0</v>
      </c>
      <c r="AA1305" s="24">
        <f t="shared" si="280"/>
        <v>0</v>
      </c>
      <c r="AB1305" s="24">
        <f t="shared" si="280"/>
        <v>0</v>
      </c>
      <c r="AC1305" s="23"/>
      <c r="AD1305" s="23"/>
      <c r="AE1305" s="25"/>
    </row>
    <row r="1307" spans="1:31" x14ac:dyDescent="0.25">
      <c r="A1307" s="6">
        <v>3800007959</v>
      </c>
      <c r="B1307" s="9" t="s">
        <v>31</v>
      </c>
      <c r="C1307" s="9" t="s">
        <v>1235</v>
      </c>
      <c r="D1307" s="10">
        <v>45322</v>
      </c>
      <c r="E1307" s="10">
        <v>45351</v>
      </c>
      <c r="F1307" s="9" t="s">
        <v>1236</v>
      </c>
      <c r="G1307" s="9"/>
      <c r="H1307" s="9" t="s">
        <v>42</v>
      </c>
      <c r="I1307" s="10">
        <v>45352</v>
      </c>
      <c r="J1307" s="9" t="s">
        <v>182</v>
      </c>
      <c r="K1307" s="9"/>
      <c r="L1307" s="11">
        <v>2773.99</v>
      </c>
      <c r="M1307" s="11">
        <v>0</v>
      </c>
      <c r="N1307" s="11">
        <v>2773.99</v>
      </c>
      <c r="O1307" s="11">
        <v>2773.99</v>
      </c>
      <c r="P1307" s="9" t="s">
        <v>36</v>
      </c>
      <c r="Q1307" s="11">
        <v>0</v>
      </c>
      <c r="R1307" s="11">
        <v>0</v>
      </c>
      <c r="S1307" s="11">
        <v>0</v>
      </c>
      <c r="T1307" s="11">
        <v>0</v>
      </c>
      <c r="U1307" s="11">
        <v>0</v>
      </c>
      <c r="V1307" s="11"/>
      <c r="W1307" s="11">
        <v>2773.99</v>
      </c>
      <c r="X1307" s="11">
        <v>2773.99</v>
      </c>
      <c r="Y1307" s="11"/>
      <c r="Z1307" s="11"/>
      <c r="AA1307" s="11"/>
      <c r="AB1307" s="11"/>
      <c r="AC1307" s="10">
        <v>45351</v>
      </c>
      <c r="AD1307" s="9" t="s">
        <v>37</v>
      </c>
      <c r="AE1307" s="15"/>
    </row>
    <row r="1308" spans="1:31" x14ac:dyDescent="0.25">
      <c r="A1308" s="7">
        <v>3800008505</v>
      </c>
      <c r="B1308" t="s">
        <v>31</v>
      </c>
      <c r="C1308" t="s">
        <v>1235</v>
      </c>
      <c r="D1308" s="4">
        <v>45337</v>
      </c>
      <c r="E1308" s="4">
        <v>45366</v>
      </c>
      <c r="F1308" t="s">
        <v>1237</v>
      </c>
      <c r="H1308" t="s">
        <v>45</v>
      </c>
      <c r="I1308" s="4">
        <v>45369</v>
      </c>
      <c r="J1308" t="s">
        <v>180</v>
      </c>
      <c r="L1308" s="5">
        <v>2652.74</v>
      </c>
      <c r="M1308" s="5">
        <v>0</v>
      </c>
      <c r="N1308" s="5">
        <v>2652.74</v>
      </c>
      <c r="O1308" s="5">
        <v>2210.62</v>
      </c>
      <c r="P1308" t="s">
        <v>36</v>
      </c>
      <c r="Q1308" s="5">
        <v>442.12</v>
      </c>
      <c r="R1308" s="5">
        <v>0</v>
      </c>
      <c r="S1308" s="5">
        <v>0</v>
      </c>
      <c r="T1308" s="5">
        <v>0</v>
      </c>
      <c r="U1308" s="5">
        <v>0</v>
      </c>
      <c r="V1308" s="5"/>
      <c r="W1308" s="5">
        <v>2652.74</v>
      </c>
      <c r="X1308" s="5">
        <v>2652.74</v>
      </c>
      <c r="Y1308" s="5"/>
      <c r="Z1308" s="5"/>
      <c r="AA1308" s="5"/>
      <c r="AB1308" s="5"/>
      <c r="AC1308" s="4"/>
      <c r="AE1308" s="16"/>
    </row>
    <row r="1309" spans="1:31" x14ac:dyDescent="0.25">
      <c r="A1309" s="7">
        <v>3800009417</v>
      </c>
      <c r="B1309" t="s">
        <v>31</v>
      </c>
      <c r="C1309" t="s">
        <v>1235</v>
      </c>
      <c r="D1309" s="4">
        <v>45351</v>
      </c>
      <c r="E1309" s="4">
        <v>45380</v>
      </c>
      <c r="F1309" t="s">
        <v>1238</v>
      </c>
      <c r="H1309" t="s">
        <v>50</v>
      </c>
      <c r="I1309" s="4"/>
      <c r="L1309" s="5">
        <v>4189.5600000000004</v>
      </c>
      <c r="M1309" s="5">
        <v>0</v>
      </c>
      <c r="N1309" s="5">
        <v>4189.5600000000004</v>
      </c>
      <c r="O1309" s="5">
        <v>3491.3</v>
      </c>
      <c r="P1309" t="s">
        <v>36</v>
      </c>
      <c r="Q1309" s="5">
        <v>698.26</v>
      </c>
      <c r="R1309" s="5">
        <v>0</v>
      </c>
      <c r="S1309" s="5">
        <v>0</v>
      </c>
      <c r="T1309" s="5">
        <v>0</v>
      </c>
      <c r="U1309" s="5">
        <v>0</v>
      </c>
      <c r="V1309" s="5">
        <v>4189.5600000000004</v>
      </c>
      <c r="W1309" s="5"/>
      <c r="X1309" s="5"/>
      <c r="Y1309" s="5"/>
      <c r="Z1309" s="5"/>
      <c r="AA1309" s="5"/>
      <c r="AB1309" s="5"/>
      <c r="AC1309" s="4"/>
      <c r="AE1309" s="16"/>
    </row>
    <row r="1310" spans="1:31" x14ac:dyDescent="0.25">
      <c r="A1310" s="8">
        <v>3800008809</v>
      </c>
      <c r="B1310" s="12" t="s">
        <v>155</v>
      </c>
      <c r="C1310" s="12" t="s">
        <v>1235</v>
      </c>
      <c r="D1310" s="13">
        <v>45351</v>
      </c>
      <c r="E1310" s="13">
        <v>45351</v>
      </c>
      <c r="F1310" s="12" t="s">
        <v>1236</v>
      </c>
      <c r="G1310" s="12"/>
      <c r="H1310" s="12" t="s">
        <v>42</v>
      </c>
      <c r="I1310" s="13">
        <v>45352</v>
      </c>
      <c r="J1310" s="12" t="s">
        <v>182</v>
      </c>
      <c r="K1310" s="12"/>
      <c r="L1310" s="14">
        <v>0</v>
      </c>
      <c r="M1310" s="14">
        <v>2773.99</v>
      </c>
      <c r="N1310" s="14">
        <v>-2773.99</v>
      </c>
      <c r="O1310" s="14">
        <v>-2773.99</v>
      </c>
      <c r="P1310" s="12"/>
      <c r="Q1310" s="14">
        <v>0</v>
      </c>
      <c r="R1310" s="14">
        <v>0</v>
      </c>
      <c r="S1310" s="14">
        <v>0</v>
      </c>
      <c r="T1310" s="14">
        <v>0</v>
      </c>
      <c r="U1310" s="14">
        <v>0</v>
      </c>
      <c r="V1310" s="14">
        <v>-2773.99</v>
      </c>
      <c r="W1310" s="14"/>
      <c r="X1310" s="14"/>
      <c r="Y1310" s="14"/>
      <c r="Z1310" s="14"/>
      <c r="AA1310" s="14"/>
      <c r="AB1310" s="14"/>
      <c r="AC1310" s="13">
        <v>45351</v>
      </c>
      <c r="AD1310" s="12" t="s">
        <v>37</v>
      </c>
      <c r="AE1310" s="17"/>
    </row>
    <row r="1311" spans="1:31" x14ac:dyDescent="0.25">
      <c r="A1311" s="22" t="s">
        <v>1235</v>
      </c>
      <c r="B1311" s="23"/>
      <c r="C1311" s="23"/>
      <c r="D1311" s="23"/>
      <c r="E1311" s="23"/>
      <c r="F1311" s="23"/>
      <c r="G1311" s="23"/>
      <c r="H1311" s="23"/>
      <c r="I1311" s="23"/>
      <c r="J1311" s="23"/>
      <c r="K1311" s="23"/>
      <c r="L1311" s="24">
        <f>SUM(L1307:L1310)</f>
        <v>9616.2900000000009</v>
      </c>
      <c r="M1311" s="24">
        <f>SUM(M1307:M1310)</f>
        <v>2773.99</v>
      </c>
      <c r="N1311" s="24">
        <f>SUM(N1307:N1310)</f>
        <v>6842.3000000000011</v>
      </c>
      <c r="O1311" s="24">
        <f>SUM(O1307:O1310)</f>
        <v>5701.92</v>
      </c>
      <c r="P1311" s="23"/>
      <c r="Q1311" s="24">
        <f>SUM(Q1307:Q1310)</f>
        <v>1140.3800000000001</v>
      </c>
      <c r="R1311" s="24">
        <f>SUM(R1307:R1310)</f>
        <v>0</v>
      </c>
      <c r="S1311" s="23"/>
      <c r="T1311" s="24">
        <f t="shared" ref="T1311:AB1311" si="281">SUM(T1307:T1310)</f>
        <v>0</v>
      </c>
      <c r="U1311" s="24">
        <f t="shared" si="281"/>
        <v>0</v>
      </c>
      <c r="V1311" s="24">
        <f t="shared" si="281"/>
        <v>1415.5700000000006</v>
      </c>
      <c r="W1311" s="24">
        <f t="shared" si="281"/>
        <v>5426.73</v>
      </c>
      <c r="X1311" s="24">
        <f t="shared" si="281"/>
        <v>5426.73</v>
      </c>
      <c r="Y1311" s="24">
        <f t="shared" si="281"/>
        <v>0</v>
      </c>
      <c r="Z1311" s="24">
        <f t="shared" si="281"/>
        <v>0</v>
      </c>
      <c r="AA1311" s="24">
        <f t="shared" si="281"/>
        <v>0</v>
      </c>
      <c r="AB1311" s="24">
        <f t="shared" si="281"/>
        <v>0</v>
      </c>
      <c r="AC1311" s="23"/>
      <c r="AD1311" s="23"/>
      <c r="AE1311" s="25"/>
    </row>
    <row r="1313" spans="1:31" x14ac:dyDescent="0.25">
      <c r="A1313" s="6">
        <v>3800007899</v>
      </c>
      <c r="B1313" s="9" t="s">
        <v>31</v>
      </c>
      <c r="C1313" s="9" t="s">
        <v>1239</v>
      </c>
      <c r="D1313" s="10">
        <v>45322</v>
      </c>
      <c r="E1313" s="10">
        <v>45351</v>
      </c>
      <c r="F1313" s="9" t="s">
        <v>1240</v>
      </c>
      <c r="G1313" s="9"/>
      <c r="H1313" s="9" t="s">
        <v>42</v>
      </c>
      <c r="I1313" s="10">
        <v>45356</v>
      </c>
      <c r="J1313" s="9" t="s">
        <v>43</v>
      </c>
      <c r="K1313" s="9"/>
      <c r="L1313" s="11">
        <v>240</v>
      </c>
      <c r="M1313" s="11">
        <v>0</v>
      </c>
      <c r="N1313" s="11">
        <v>240</v>
      </c>
      <c r="O1313" s="11">
        <v>200</v>
      </c>
      <c r="P1313" s="9" t="s">
        <v>36</v>
      </c>
      <c r="Q1313" s="11">
        <v>40</v>
      </c>
      <c r="R1313" s="11">
        <v>0</v>
      </c>
      <c r="S1313" s="11">
        <v>0</v>
      </c>
      <c r="T1313" s="11">
        <v>0</v>
      </c>
      <c r="U1313" s="11">
        <v>0</v>
      </c>
      <c r="V1313" s="11"/>
      <c r="W1313" s="11">
        <v>240</v>
      </c>
      <c r="X1313" s="11">
        <v>240</v>
      </c>
      <c r="Y1313" s="11"/>
      <c r="Z1313" s="11"/>
      <c r="AA1313" s="11"/>
      <c r="AB1313" s="11"/>
      <c r="AC1313" s="10">
        <v>45351</v>
      </c>
      <c r="AD1313" s="9" t="s">
        <v>37</v>
      </c>
      <c r="AE1313" s="15"/>
    </row>
    <row r="1314" spans="1:31" x14ac:dyDescent="0.25">
      <c r="A1314" s="8">
        <v>3800008940</v>
      </c>
      <c r="B1314" s="12" t="s">
        <v>31</v>
      </c>
      <c r="C1314" s="12" t="s">
        <v>1239</v>
      </c>
      <c r="D1314" s="13">
        <v>45351</v>
      </c>
      <c r="E1314" s="13">
        <v>45380</v>
      </c>
      <c r="F1314" s="12" t="s">
        <v>1241</v>
      </c>
      <c r="G1314" s="12"/>
      <c r="H1314" s="12" t="s">
        <v>50</v>
      </c>
      <c r="I1314" s="13"/>
      <c r="J1314" s="12"/>
      <c r="K1314" s="12"/>
      <c r="L1314" s="14">
        <v>133.91</v>
      </c>
      <c r="M1314" s="14">
        <v>0</v>
      </c>
      <c r="N1314" s="14">
        <v>133.91</v>
      </c>
      <c r="O1314" s="14">
        <v>111.59</v>
      </c>
      <c r="P1314" s="12" t="s">
        <v>36</v>
      </c>
      <c r="Q1314" s="14">
        <v>22.32</v>
      </c>
      <c r="R1314" s="14">
        <v>0</v>
      </c>
      <c r="S1314" s="14">
        <v>0</v>
      </c>
      <c r="T1314" s="14">
        <v>0</v>
      </c>
      <c r="U1314" s="14">
        <v>0</v>
      </c>
      <c r="V1314" s="14">
        <v>133.91</v>
      </c>
      <c r="W1314" s="14"/>
      <c r="X1314" s="14"/>
      <c r="Y1314" s="14"/>
      <c r="Z1314" s="14"/>
      <c r="AA1314" s="14"/>
      <c r="AB1314" s="14"/>
      <c r="AC1314" s="13"/>
      <c r="AD1314" s="12"/>
      <c r="AE1314" s="17"/>
    </row>
    <row r="1315" spans="1:31" x14ac:dyDescent="0.25">
      <c r="A1315" s="22" t="s">
        <v>1239</v>
      </c>
      <c r="B1315" s="23"/>
      <c r="C1315" s="23"/>
      <c r="D1315" s="23"/>
      <c r="E1315" s="23"/>
      <c r="F1315" s="23"/>
      <c r="G1315" s="23"/>
      <c r="H1315" s="23"/>
      <c r="I1315" s="23"/>
      <c r="J1315" s="23"/>
      <c r="K1315" s="23"/>
      <c r="L1315" s="24">
        <f>SUM(L1313:L1314)</f>
        <v>373.90999999999997</v>
      </c>
      <c r="M1315" s="24">
        <f>SUM(M1313:M1314)</f>
        <v>0</v>
      </c>
      <c r="N1315" s="24">
        <f>SUM(N1313:N1314)</f>
        <v>373.90999999999997</v>
      </c>
      <c r="O1315" s="24">
        <f>SUM(O1313:O1314)</f>
        <v>311.59000000000003</v>
      </c>
      <c r="P1315" s="23"/>
      <c r="Q1315" s="24">
        <f>SUM(Q1313:Q1314)</f>
        <v>62.32</v>
      </c>
      <c r="R1315" s="24">
        <f>SUM(R1313:R1314)</f>
        <v>0</v>
      </c>
      <c r="S1315" s="23"/>
      <c r="T1315" s="24">
        <f t="shared" ref="T1315:AB1315" si="282">SUM(T1313:T1314)</f>
        <v>0</v>
      </c>
      <c r="U1315" s="24">
        <f t="shared" si="282"/>
        <v>0</v>
      </c>
      <c r="V1315" s="24">
        <f t="shared" si="282"/>
        <v>133.91</v>
      </c>
      <c r="W1315" s="24">
        <f t="shared" si="282"/>
        <v>240</v>
      </c>
      <c r="X1315" s="24">
        <f t="shared" si="282"/>
        <v>240</v>
      </c>
      <c r="Y1315" s="24">
        <f t="shared" si="282"/>
        <v>0</v>
      </c>
      <c r="Z1315" s="24">
        <f t="shared" si="282"/>
        <v>0</v>
      </c>
      <c r="AA1315" s="24">
        <f t="shared" si="282"/>
        <v>0</v>
      </c>
      <c r="AB1315" s="24">
        <f t="shared" si="282"/>
        <v>0</v>
      </c>
      <c r="AC1315" s="23"/>
      <c r="AD1315" s="23"/>
      <c r="AE1315" s="25"/>
    </row>
    <row r="1317" spans="1:31" x14ac:dyDescent="0.25">
      <c r="A1317" s="6">
        <v>3800007903</v>
      </c>
      <c r="B1317" s="9" t="s">
        <v>31</v>
      </c>
      <c r="C1317" s="9" t="s">
        <v>1242</v>
      </c>
      <c r="D1317" s="10">
        <v>45322</v>
      </c>
      <c r="E1317" s="10">
        <v>45351</v>
      </c>
      <c r="F1317" s="9" t="s">
        <v>1243</v>
      </c>
      <c r="G1317" s="9"/>
      <c r="H1317" s="9" t="s">
        <v>42</v>
      </c>
      <c r="I1317" s="10">
        <v>45352</v>
      </c>
      <c r="J1317" s="9" t="s">
        <v>188</v>
      </c>
      <c r="K1317" s="9"/>
      <c r="L1317" s="11">
        <v>307.2</v>
      </c>
      <c r="M1317" s="11">
        <v>0</v>
      </c>
      <c r="N1317" s="11">
        <v>307.2</v>
      </c>
      <c r="O1317" s="11">
        <v>307.2</v>
      </c>
      <c r="P1317" s="9" t="s">
        <v>36</v>
      </c>
      <c r="Q1317" s="11">
        <v>0</v>
      </c>
      <c r="R1317" s="11">
        <v>0</v>
      </c>
      <c r="S1317" s="11">
        <v>0</v>
      </c>
      <c r="T1317" s="11">
        <v>0</v>
      </c>
      <c r="U1317" s="11">
        <v>0</v>
      </c>
      <c r="V1317" s="11"/>
      <c r="W1317" s="11">
        <v>307.2</v>
      </c>
      <c r="X1317" s="11">
        <v>307.2</v>
      </c>
      <c r="Y1317" s="11"/>
      <c r="Z1317" s="11"/>
      <c r="AA1317" s="11"/>
      <c r="AB1317" s="11"/>
      <c r="AC1317" s="10">
        <v>45351</v>
      </c>
      <c r="AD1317" s="9" t="s">
        <v>37</v>
      </c>
      <c r="AE1317" s="15"/>
    </row>
    <row r="1318" spans="1:31" x14ac:dyDescent="0.25">
      <c r="A1318" s="7">
        <v>3800008945</v>
      </c>
      <c r="B1318" t="s">
        <v>31</v>
      </c>
      <c r="C1318" t="s">
        <v>1242</v>
      </c>
      <c r="D1318" s="4">
        <v>45351</v>
      </c>
      <c r="E1318" s="4">
        <v>45380</v>
      </c>
      <c r="F1318" t="s">
        <v>1244</v>
      </c>
      <c r="H1318" t="s">
        <v>50</v>
      </c>
      <c r="I1318" s="4"/>
      <c r="L1318" s="5">
        <v>460.8</v>
      </c>
      <c r="M1318" s="5">
        <v>0</v>
      </c>
      <c r="N1318" s="5">
        <v>460.8</v>
      </c>
      <c r="O1318" s="5">
        <v>384</v>
      </c>
      <c r="P1318" t="s">
        <v>36</v>
      </c>
      <c r="Q1318" s="5">
        <v>76.8</v>
      </c>
      <c r="R1318" s="5">
        <v>0</v>
      </c>
      <c r="S1318" s="5">
        <v>0</v>
      </c>
      <c r="T1318" s="5">
        <v>0</v>
      </c>
      <c r="U1318" s="5">
        <v>0</v>
      </c>
      <c r="V1318" s="5">
        <v>460.8</v>
      </c>
      <c r="W1318" s="5"/>
      <c r="X1318" s="5"/>
      <c r="Y1318" s="5"/>
      <c r="Z1318" s="5"/>
      <c r="AA1318" s="5"/>
      <c r="AB1318" s="5"/>
      <c r="AC1318" s="4"/>
      <c r="AE1318" s="16"/>
    </row>
    <row r="1319" spans="1:31" x14ac:dyDescent="0.25">
      <c r="A1319" s="8">
        <v>3800008798</v>
      </c>
      <c r="B1319" s="12" t="s">
        <v>155</v>
      </c>
      <c r="C1319" s="12" t="s">
        <v>1242</v>
      </c>
      <c r="D1319" s="13">
        <v>45351</v>
      </c>
      <c r="E1319" s="13">
        <v>45351</v>
      </c>
      <c r="F1319" s="12" t="s">
        <v>1243</v>
      </c>
      <c r="G1319" s="12"/>
      <c r="H1319" s="12" t="s">
        <v>42</v>
      </c>
      <c r="I1319" s="13">
        <v>45352</v>
      </c>
      <c r="J1319" s="12" t="s">
        <v>188</v>
      </c>
      <c r="K1319" s="12"/>
      <c r="L1319" s="14">
        <v>0</v>
      </c>
      <c r="M1319" s="14">
        <v>307.2</v>
      </c>
      <c r="N1319" s="14">
        <v>-307.2</v>
      </c>
      <c r="O1319" s="14">
        <v>-307.2</v>
      </c>
      <c r="P1319" s="12"/>
      <c r="Q1319" s="14">
        <v>0</v>
      </c>
      <c r="R1319" s="14">
        <v>0</v>
      </c>
      <c r="S1319" s="14">
        <v>0</v>
      </c>
      <c r="T1319" s="14">
        <v>0</v>
      </c>
      <c r="U1319" s="14">
        <v>0</v>
      </c>
      <c r="V1319" s="14">
        <v>-307.2</v>
      </c>
      <c r="W1319" s="14"/>
      <c r="X1319" s="14"/>
      <c r="Y1319" s="14"/>
      <c r="Z1319" s="14"/>
      <c r="AA1319" s="14"/>
      <c r="AB1319" s="14"/>
      <c r="AC1319" s="13">
        <v>45351</v>
      </c>
      <c r="AD1319" s="12" t="s">
        <v>37</v>
      </c>
      <c r="AE1319" s="17"/>
    </row>
    <row r="1320" spans="1:31" x14ac:dyDescent="0.25">
      <c r="A1320" s="22" t="s">
        <v>1242</v>
      </c>
      <c r="B1320" s="23"/>
      <c r="C1320" s="23"/>
      <c r="D1320" s="23"/>
      <c r="E1320" s="23"/>
      <c r="F1320" s="23"/>
      <c r="G1320" s="23"/>
      <c r="H1320" s="23"/>
      <c r="I1320" s="23"/>
      <c r="J1320" s="23"/>
      <c r="K1320" s="23"/>
      <c r="L1320" s="24">
        <f>SUM(L1317:L1319)</f>
        <v>768</v>
      </c>
      <c r="M1320" s="24">
        <f>SUM(M1317:M1319)</f>
        <v>307.2</v>
      </c>
      <c r="N1320" s="24">
        <f>SUM(N1317:N1319)</f>
        <v>460.8</v>
      </c>
      <c r="O1320" s="24">
        <f>SUM(O1317:O1319)</f>
        <v>384.00000000000006</v>
      </c>
      <c r="P1320" s="23"/>
      <c r="Q1320" s="24">
        <f>SUM(Q1317:Q1319)</f>
        <v>76.8</v>
      </c>
      <c r="R1320" s="24">
        <f>SUM(R1317:R1319)</f>
        <v>0</v>
      </c>
      <c r="S1320" s="23"/>
      <c r="T1320" s="24">
        <f t="shared" ref="T1320:AB1320" si="283">SUM(T1317:T1319)</f>
        <v>0</v>
      </c>
      <c r="U1320" s="24">
        <f t="shared" si="283"/>
        <v>0</v>
      </c>
      <c r="V1320" s="24">
        <f t="shared" si="283"/>
        <v>153.60000000000002</v>
      </c>
      <c r="W1320" s="24">
        <f t="shared" si="283"/>
        <v>307.2</v>
      </c>
      <c r="X1320" s="24">
        <f t="shared" si="283"/>
        <v>307.2</v>
      </c>
      <c r="Y1320" s="24">
        <f t="shared" si="283"/>
        <v>0</v>
      </c>
      <c r="Z1320" s="24">
        <f t="shared" si="283"/>
        <v>0</v>
      </c>
      <c r="AA1320" s="24">
        <f t="shared" si="283"/>
        <v>0</v>
      </c>
      <c r="AB1320" s="24">
        <f t="shared" si="283"/>
        <v>0</v>
      </c>
      <c r="AC1320" s="23"/>
      <c r="AD1320" s="23"/>
      <c r="AE1320" s="25"/>
    </row>
    <row r="1322" spans="1:31" x14ac:dyDescent="0.25">
      <c r="A1322" s="18">
        <v>3800008941</v>
      </c>
      <c r="B1322" s="19" t="s">
        <v>31</v>
      </c>
      <c r="C1322" s="19" t="s">
        <v>1245</v>
      </c>
      <c r="D1322" s="26">
        <v>45351</v>
      </c>
      <c r="E1322" s="26">
        <v>45380</v>
      </c>
      <c r="F1322" s="19" t="s">
        <v>1246</v>
      </c>
      <c r="G1322" s="19"/>
      <c r="H1322" s="19" t="s">
        <v>50</v>
      </c>
      <c r="I1322" s="26">
        <v>45372</v>
      </c>
      <c r="J1322" s="19" t="s">
        <v>40</v>
      </c>
      <c r="K1322" s="19"/>
      <c r="L1322" s="20">
        <v>48.08</v>
      </c>
      <c r="M1322" s="20">
        <v>0</v>
      </c>
      <c r="N1322" s="20">
        <v>48.08</v>
      </c>
      <c r="O1322" s="20">
        <v>40.07</v>
      </c>
      <c r="P1322" s="19" t="s">
        <v>36</v>
      </c>
      <c r="Q1322" s="20">
        <v>8.01</v>
      </c>
      <c r="R1322" s="20">
        <v>0</v>
      </c>
      <c r="S1322" s="20">
        <v>0</v>
      </c>
      <c r="T1322" s="20">
        <v>0</v>
      </c>
      <c r="U1322" s="20">
        <v>0</v>
      </c>
      <c r="V1322" s="20">
        <v>48.08</v>
      </c>
      <c r="W1322" s="20"/>
      <c r="X1322" s="20"/>
      <c r="Y1322" s="20"/>
      <c r="Z1322" s="20"/>
      <c r="AA1322" s="20"/>
      <c r="AB1322" s="20"/>
      <c r="AC1322" s="26"/>
      <c r="AD1322" s="19"/>
      <c r="AE1322" s="21"/>
    </row>
    <row r="1323" spans="1:31" x14ac:dyDescent="0.25">
      <c r="A1323" s="22" t="s">
        <v>1245</v>
      </c>
      <c r="B1323" s="23"/>
      <c r="C1323" s="23"/>
      <c r="D1323" s="23"/>
      <c r="E1323" s="23"/>
      <c r="F1323" s="23"/>
      <c r="G1323" s="23"/>
      <c r="H1323" s="23"/>
      <c r="I1323" s="23"/>
      <c r="J1323" s="23"/>
      <c r="K1323" s="23"/>
      <c r="L1323" s="24">
        <f>SUM(L1322:L1322)</f>
        <v>48.08</v>
      </c>
      <c r="M1323" s="24">
        <f>SUM(M1322:M1322)</f>
        <v>0</v>
      </c>
      <c r="N1323" s="24">
        <f>SUM(N1322:N1322)</f>
        <v>48.08</v>
      </c>
      <c r="O1323" s="24">
        <f>SUM(O1322:O1322)</f>
        <v>40.07</v>
      </c>
      <c r="P1323" s="23"/>
      <c r="Q1323" s="24">
        <f>SUM(Q1322:Q1322)</f>
        <v>8.01</v>
      </c>
      <c r="R1323" s="24">
        <f>SUM(R1322:R1322)</f>
        <v>0</v>
      </c>
      <c r="S1323" s="23"/>
      <c r="T1323" s="24">
        <f t="shared" ref="T1323:AB1323" si="284">SUM(T1322:T1322)</f>
        <v>0</v>
      </c>
      <c r="U1323" s="24">
        <f t="shared" si="284"/>
        <v>0</v>
      </c>
      <c r="V1323" s="24">
        <f t="shared" si="284"/>
        <v>48.08</v>
      </c>
      <c r="W1323" s="24">
        <f t="shared" si="284"/>
        <v>0</v>
      </c>
      <c r="X1323" s="24">
        <f t="shared" si="284"/>
        <v>0</v>
      </c>
      <c r="Y1323" s="24">
        <f t="shared" si="284"/>
        <v>0</v>
      </c>
      <c r="Z1323" s="24">
        <f t="shared" si="284"/>
        <v>0</v>
      </c>
      <c r="AA1323" s="24">
        <f t="shared" si="284"/>
        <v>0</v>
      </c>
      <c r="AB1323" s="24">
        <f t="shared" si="284"/>
        <v>0</v>
      </c>
      <c r="AC1323" s="23"/>
      <c r="AD1323" s="23"/>
      <c r="AE1323" s="25"/>
    </row>
    <row r="1325" spans="1:31" x14ac:dyDescent="0.25">
      <c r="A1325" s="6">
        <v>3800006082</v>
      </c>
      <c r="B1325" s="9" t="s">
        <v>91</v>
      </c>
      <c r="C1325" s="9" t="s">
        <v>1247</v>
      </c>
      <c r="D1325" s="10">
        <v>45170</v>
      </c>
      <c r="E1325" s="10">
        <v>45034</v>
      </c>
      <c r="F1325" s="9" t="s">
        <v>1248</v>
      </c>
      <c r="G1325" s="9"/>
      <c r="H1325" s="9" t="s">
        <v>1249</v>
      </c>
      <c r="I1325" s="10">
        <v>45372</v>
      </c>
      <c r="J1325" s="9" t="s">
        <v>35</v>
      </c>
      <c r="K1325" s="9"/>
      <c r="L1325" s="11">
        <v>0</v>
      </c>
      <c r="M1325" s="11">
        <v>411.92</v>
      </c>
      <c r="N1325" s="11">
        <v>-411.92</v>
      </c>
      <c r="O1325" s="11">
        <v>-411.92</v>
      </c>
      <c r="P1325" s="9"/>
      <c r="Q1325" s="11">
        <v>0</v>
      </c>
      <c r="R1325" s="11">
        <v>0</v>
      </c>
      <c r="S1325" s="11">
        <v>0</v>
      </c>
      <c r="T1325" s="11">
        <v>0</v>
      </c>
      <c r="U1325" s="11">
        <v>0</v>
      </c>
      <c r="V1325" s="11"/>
      <c r="W1325" s="11">
        <v>-411.92</v>
      </c>
      <c r="X1325" s="11"/>
      <c r="Y1325" s="11"/>
      <c r="Z1325" s="11"/>
      <c r="AA1325" s="11"/>
      <c r="AB1325" s="11">
        <v>-411.92</v>
      </c>
      <c r="AC1325" s="10"/>
      <c r="AD1325" s="9"/>
      <c r="AE1325" s="15"/>
    </row>
    <row r="1326" spans="1:31" x14ac:dyDescent="0.25">
      <c r="A1326" s="7">
        <v>3800006082</v>
      </c>
      <c r="B1326" t="s">
        <v>91</v>
      </c>
      <c r="C1326" t="s">
        <v>1247</v>
      </c>
      <c r="D1326" s="4">
        <v>45170</v>
      </c>
      <c r="E1326" s="4">
        <v>45159</v>
      </c>
      <c r="H1326" t="s">
        <v>1250</v>
      </c>
      <c r="I1326" s="4">
        <v>45372</v>
      </c>
      <c r="J1326" t="s">
        <v>35</v>
      </c>
      <c r="L1326" s="5">
        <v>0</v>
      </c>
      <c r="M1326" s="5">
        <v>138.58000000000001</v>
      </c>
      <c r="N1326" s="5">
        <v>-138.58000000000001</v>
      </c>
      <c r="O1326" s="5">
        <v>-138.58000000000001</v>
      </c>
      <c r="Q1326" s="5">
        <v>0</v>
      </c>
      <c r="R1326" s="5">
        <v>0</v>
      </c>
      <c r="S1326" s="5">
        <v>0</v>
      </c>
      <c r="T1326" s="5">
        <v>0</v>
      </c>
      <c r="U1326" s="5">
        <v>0</v>
      </c>
      <c r="V1326" s="5"/>
      <c r="W1326" s="5">
        <v>-138.58000000000001</v>
      </c>
      <c r="X1326" s="5"/>
      <c r="Y1326" s="5"/>
      <c r="Z1326" s="5"/>
      <c r="AA1326" s="5"/>
      <c r="AB1326" s="5">
        <v>-138.58000000000001</v>
      </c>
      <c r="AC1326" s="4">
        <v>44539</v>
      </c>
      <c r="AE1326" s="16"/>
    </row>
    <row r="1327" spans="1:31" x14ac:dyDescent="0.25">
      <c r="A1327" s="7">
        <v>3800006082</v>
      </c>
      <c r="B1327" t="s">
        <v>91</v>
      </c>
      <c r="C1327" t="s">
        <v>1247</v>
      </c>
      <c r="D1327" s="4">
        <v>45170</v>
      </c>
      <c r="E1327" s="4">
        <v>45159</v>
      </c>
      <c r="F1327" t="s">
        <v>1248</v>
      </c>
      <c r="H1327" t="s">
        <v>1249</v>
      </c>
      <c r="I1327" s="4">
        <v>45372</v>
      </c>
      <c r="J1327" t="s">
        <v>35</v>
      </c>
      <c r="L1327" s="5">
        <v>0</v>
      </c>
      <c r="M1327" s="5">
        <v>50.96</v>
      </c>
      <c r="N1327" s="5">
        <v>-50.96</v>
      </c>
      <c r="O1327" s="5">
        <v>-50.96</v>
      </c>
      <c r="Q1327" s="5">
        <v>0</v>
      </c>
      <c r="R1327" s="5">
        <v>0</v>
      </c>
      <c r="S1327" s="5">
        <v>0</v>
      </c>
      <c r="T1327" s="5">
        <v>0</v>
      </c>
      <c r="U1327" s="5">
        <v>0</v>
      </c>
      <c r="V1327" s="5"/>
      <c r="W1327" s="5">
        <v>-50.96</v>
      </c>
      <c r="X1327" s="5"/>
      <c r="Y1327" s="5"/>
      <c r="Z1327" s="5"/>
      <c r="AA1327" s="5"/>
      <c r="AB1327" s="5">
        <v>-50.96</v>
      </c>
      <c r="AC1327" s="4"/>
      <c r="AE1327" s="16"/>
    </row>
    <row r="1328" spans="1:31" x14ac:dyDescent="0.25">
      <c r="A1328" s="7">
        <v>3800006082</v>
      </c>
      <c r="B1328" t="s">
        <v>91</v>
      </c>
      <c r="C1328" t="s">
        <v>1247</v>
      </c>
      <c r="D1328" s="4">
        <v>45170</v>
      </c>
      <c r="E1328" s="4"/>
      <c r="F1328" t="s">
        <v>1248</v>
      </c>
      <c r="H1328" t="s">
        <v>1249</v>
      </c>
      <c r="I1328" s="4"/>
      <c r="L1328" s="5">
        <v>0</v>
      </c>
      <c r="M1328" s="5">
        <v>434.1</v>
      </c>
      <c r="N1328" s="5">
        <v>-434.1</v>
      </c>
      <c r="O1328" s="5">
        <v>-434.1</v>
      </c>
      <c r="Q1328" s="5">
        <v>0</v>
      </c>
      <c r="R1328" s="5">
        <v>0</v>
      </c>
      <c r="S1328" s="5">
        <v>0</v>
      </c>
      <c r="T1328" s="5">
        <v>0</v>
      </c>
      <c r="U1328" s="5">
        <v>0</v>
      </c>
      <c r="V1328" s="5"/>
      <c r="W1328" s="5">
        <v>-434.1</v>
      </c>
      <c r="X1328" s="5"/>
      <c r="Y1328" s="5"/>
      <c r="Z1328" s="5"/>
      <c r="AA1328" s="5"/>
      <c r="AB1328" s="5">
        <v>-434.1</v>
      </c>
      <c r="AC1328" s="4"/>
      <c r="AE1328" s="16"/>
    </row>
    <row r="1329" spans="1:31" x14ac:dyDescent="0.25">
      <c r="A1329" s="7">
        <v>3800004158</v>
      </c>
      <c r="B1329" t="s">
        <v>31</v>
      </c>
      <c r="C1329" t="s">
        <v>1247</v>
      </c>
      <c r="D1329" s="4">
        <v>45260</v>
      </c>
      <c r="E1329" s="4">
        <v>45290</v>
      </c>
      <c r="F1329" t="s">
        <v>1251</v>
      </c>
      <c r="H1329" t="s">
        <v>77</v>
      </c>
      <c r="I1329" s="4">
        <v>45372</v>
      </c>
      <c r="J1329" t="s">
        <v>35</v>
      </c>
      <c r="L1329" s="5">
        <v>180</v>
      </c>
      <c r="M1329" s="5">
        <v>0</v>
      </c>
      <c r="N1329" s="5">
        <v>180</v>
      </c>
      <c r="O1329" s="5">
        <v>150</v>
      </c>
      <c r="P1329" t="s">
        <v>36</v>
      </c>
      <c r="Q1329" s="5">
        <v>30</v>
      </c>
      <c r="R1329" s="5">
        <v>0</v>
      </c>
      <c r="S1329" s="5">
        <v>0</v>
      </c>
      <c r="T1329" s="5">
        <v>0</v>
      </c>
      <c r="U1329" s="5">
        <v>0</v>
      </c>
      <c r="V1329" s="5"/>
      <c r="W1329" s="5">
        <v>180</v>
      </c>
      <c r="X1329" s="5"/>
      <c r="Y1329" s="5"/>
      <c r="Z1329" s="5">
        <v>180</v>
      </c>
      <c r="AA1329" s="5"/>
      <c r="AB1329" s="5"/>
      <c r="AC1329" s="4">
        <v>45300</v>
      </c>
      <c r="AD1329" t="s">
        <v>37</v>
      </c>
      <c r="AE1329" s="16"/>
    </row>
    <row r="1330" spans="1:31" x14ac:dyDescent="0.25">
      <c r="A1330" s="7">
        <v>3800007006</v>
      </c>
      <c r="B1330" t="s">
        <v>31</v>
      </c>
      <c r="C1330" t="s">
        <v>1247</v>
      </c>
      <c r="D1330" s="4">
        <v>45306</v>
      </c>
      <c r="E1330" s="4">
        <v>45337</v>
      </c>
      <c r="F1330" t="s">
        <v>1252</v>
      </c>
      <c r="H1330" t="s">
        <v>34</v>
      </c>
      <c r="I1330" s="4">
        <v>45372</v>
      </c>
      <c r="J1330" t="s">
        <v>35</v>
      </c>
      <c r="L1330" s="5">
        <v>280.98</v>
      </c>
      <c r="M1330" s="5">
        <v>0</v>
      </c>
      <c r="N1330" s="5">
        <v>280.98</v>
      </c>
      <c r="O1330" s="5">
        <v>234.15</v>
      </c>
      <c r="P1330" t="s">
        <v>36</v>
      </c>
      <c r="Q1330" s="5">
        <v>46.83</v>
      </c>
      <c r="R1330" s="5">
        <v>0</v>
      </c>
      <c r="S1330" s="5">
        <v>0</v>
      </c>
      <c r="T1330" s="5">
        <v>0</v>
      </c>
      <c r="U1330" s="5">
        <v>0</v>
      </c>
      <c r="V1330" s="5"/>
      <c r="W1330" s="5">
        <v>280.98</v>
      </c>
      <c r="X1330" s="5"/>
      <c r="Y1330" s="5">
        <v>280.98</v>
      </c>
      <c r="Z1330" s="5"/>
      <c r="AA1330" s="5"/>
      <c r="AB1330" s="5"/>
      <c r="AC1330" s="4"/>
      <c r="AE1330" s="16"/>
    </row>
    <row r="1331" spans="1:31" x14ac:dyDescent="0.25">
      <c r="A1331" s="7">
        <v>3800007900</v>
      </c>
      <c r="B1331" t="s">
        <v>31</v>
      </c>
      <c r="C1331" t="s">
        <v>1247</v>
      </c>
      <c r="D1331" s="4">
        <v>45322</v>
      </c>
      <c r="E1331" s="4">
        <v>45351</v>
      </c>
      <c r="F1331" t="s">
        <v>1253</v>
      </c>
      <c r="H1331" t="s">
        <v>42</v>
      </c>
      <c r="I1331" s="4">
        <v>45372</v>
      </c>
      <c r="J1331" t="s">
        <v>35</v>
      </c>
      <c r="L1331" s="5">
        <v>140.47999999999999</v>
      </c>
      <c r="M1331" s="5">
        <v>0</v>
      </c>
      <c r="N1331" s="5">
        <v>140.47999999999999</v>
      </c>
      <c r="O1331" s="5">
        <v>117.07</v>
      </c>
      <c r="P1331" t="s">
        <v>36</v>
      </c>
      <c r="Q1331" s="5">
        <v>23.41</v>
      </c>
      <c r="R1331" s="5">
        <v>0</v>
      </c>
      <c r="S1331" s="5">
        <v>0</v>
      </c>
      <c r="T1331" s="5">
        <v>0</v>
      </c>
      <c r="U1331" s="5">
        <v>0</v>
      </c>
      <c r="V1331" s="5"/>
      <c r="W1331" s="5">
        <v>140.47999999999999</v>
      </c>
      <c r="X1331" s="5">
        <v>140.47999999999999</v>
      </c>
      <c r="Y1331" s="5"/>
      <c r="Z1331" s="5"/>
      <c r="AA1331" s="5"/>
      <c r="AB1331" s="5"/>
      <c r="AC1331" s="4"/>
      <c r="AE1331" s="16"/>
    </row>
    <row r="1332" spans="1:31" x14ac:dyDescent="0.25">
      <c r="A1332" s="7">
        <v>3800008506</v>
      </c>
      <c r="B1332" t="s">
        <v>31</v>
      </c>
      <c r="C1332" t="s">
        <v>1247</v>
      </c>
      <c r="D1332" s="4">
        <v>45337</v>
      </c>
      <c r="E1332" s="4">
        <v>45366</v>
      </c>
      <c r="F1332" t="s">
        <v>1254</v>
      </c>
      <c r="H1332" t="s">
        <v>45</v>
      </c>
      <c r="I1332" s="4"/>
      <c r="L1332" s="5">
        <v>674.66</v>
      </c>
      <c r="M1332" s="5">
        <v>0</v>
      </c>
      <c r="N1332" s="5">
        <v>674.66</v>
      </c>
      <c r="O1332" s="5">
        <v>562.22</v>
      </c>
      <c r="P1332" t="s">
        <v>36</v>
      </c>
      <c r="Q1332" s="5">
        <v>112.44</v>
      </c>
      <c r="R1332" s="5">
        <v>0</v>
      </c>
      <c r="S1332" s="5">
        <v>0</v>
      </c>
      <c r="T1332" s="5">
        <v>0</v>
      </c>
      <c r="U1332" s="5">
        <v>0</v>
      </c>
      <c r="V1332" s="5"/>
      <c r="W1332" s="5">
        <v>674.66</v>
      </c>
      <c r="X1332" s="5">
        <v>674.66</v>
      </c>
      <c r="Y1332" s="5"/>
      <c r="Z1332" s="5"/>
      <c r="AA1332" s="5"/>
      <c r="AB1332" s="5"/>
      <c r="AC1332" s="4"/>
      <c r="AE1332" s="16"/>
    </row>
    <row r="1333" spans="1:31" x14ac:dyDescent="0.25">
      <c r="A1333" s="8">
        <v>3800008942</v>
      </c>
      <c r="B1333" s="12" t="s">
        <v>31</v>
      </c>
      <c r="C1333" s="12" t="s">
        <v>1247</v>
      </c>
      <c r="D1333" s="13">
        <v>45351</v>
      </c>
      <c r="E1333" s="13">
        <v>45380</v>
      </c>
      <c r="F1333" s="12" t="s">
        <v>1255</v>
      </c>
      <c r="G1333" s="12"/>
      <c r="H1333" s="12" t="s">
        <v>50</v>
      </c>
      <c r="I1333" s="13"/>
      <c r="J1333" s="12"/>
      <c r="K1333" s="12"/>
      <c r="L1333" s="14">
        <v>214.26</v>
      </c>
      <c r="M1333" s="14">
        <v>0</v>
      </c>
      <c r="N1333" s="14">
        <v>214.26</v>
      </c>
      <c r="O1333" s="14">
        <v>178.55</v>
      </c>
      <c r="P1333" s="12" t="s">
        <v>36</v>
      </c>
      <c r="Q1333" s="14">
        <v>35.71</v>
      </c>
      <c r="R1333" s="14">
        <v>0</v>
      </c>
      <c r="S1333" s="14">
        <v>0</v>
      </c>
      <c r="T1333" s="14">
        <v>0</v>
      </c>
      <c r="U1333" s="14">
        <v>0</v>
      </c>
      <c r="V1333" s="14">
        <v>214.26</v>
      </c>
      <c r="W1333" s="14"/>
      <c r="X1333" s="14"/>
      <c r="Y1333" s="14"/>
      <c r="Z1333" s="14"/>
      <c r="AA1333" s="14"/>
      <c r="AB1333" s="14"/>
      <c r="AC1333" s="13"/>
      <c r="AD1333" s="12"/>
      <c r="AE1333" s="17"/>
    </row>
    <row r="1334" spans="1:31" x14ac:dyDescent="0.25">
      <c r="A1334" s="22" t="s">
        <v>1247</v>
      </c>
      <c r="B1334" s="23"/>
      <c r="C1334" s="23"/>
      <c r="D1334" s="23"/>
      <c r="E1334" s="23"/>
      <c r="F1334" s="23"/>
      <c r="G1334" s="23"/>
      <c r="H1334" s="23"/>
      <c r="I1334" s="23"/>
      <c r="J1334" s="23"/>
      <c r="K1334" s="23"/>
      <c r="L1334" s="24">
        <f>SUM(L1325:L1333)</f>
        <v>1490.3799999999999</v>
      </c>
      <c r="M1334" s="24">
        <f>SUM(M1325:M1333)</f>
        <v>1035.56</v>
      </c>
      <c r="N1334" s="24">
        <f>SUM(N1325:N1333)</f>
        <v>454.82000000000005</v>
      </c>
      <c r="O1334" s="24">
        <f>SUM(O1325:O1333)</f>
        <v>206.43000000000012</v>
      </c>
      <c r="P1334" s="23"/>
      <c r="Q1334" s="24">
        <f>SUM(Q1325:Q1333)</f>
        <v>248.39000000000001</v>
      </c>
      <c r="R1334" s="24">
        <f>SUM(R1325:R1333)</f>
        <v>0</v>
      </c>
      <c r="S1334" s="23"/>
      <c r="T1334" s="24">
        <f t="shared" ref="T1334:AB1334" si="285">SUM(T1325:T1333)</f>
        <v>0</v>
      </c>
      <c r="U1334" s="24">
        <f t="shared" si="285"/>
        <v>0</v>
      </c>
      <c r="V1334" s="24">
        <f t="shared" si="285"/>
        <v>214.26</v>
      </c>
      <c r="W1334" s="24">
        <f t="shared" si="285"/>
        <v>240.56000000000006</v>
      </c>
      <c r="X1334" s="24">
        <f t="shared" si="285"/>
        <v>815.14</v>
      </c>
      <c r="Y1334" s="24">
        <f t="shared" si="285"/>
        <v>280.98</v>
      </c>
      <c r="Z1334" s="24">
        <f t="shared" si="285"/>
        <v>180</v>
      </c>
      <c r="AA1334" s="24">
        <f t="shared" si="285"/>
        <v>0</v>
      </c>
      <c r="AB1334" s="24">
        <f t="shared" si="285"/>
        <v>-1035.56</v>
      </c>
      <c r="AC1334" s="23"/>
      <c r="AD1334" s="23"/>
      <c r="AE1334" s="25"/>
    </row>
    <row r="1336" spans="1:31" x14ac:dyDescent="0.25">
      <c r="A1336" s="18">
        <v>3800009418</v>
      </c>
      <c r="B1336" s="19" t="s">
        <v>31</v>
      </c>
      <c r="C1336" s="19" t="s">
        <v>1256</v>
      </c>
      <c r="D1336" s="26">
        <v>45351</v>
      </c>
      <c r="E1336" s="26">
        <v>45380</v>
      </c>
      <c r="F1336" s="19" t="s">
        <v>1257</v>
      </c>
      <c r="G1336" s="19"/>
      <c r="H1336" s="19" t="s">
        <v>50</v>
      </c>
      <c r="I1336" s="26"/>
      <c r="J1336" s="19"/>
      <c r="K1336" s="19"/>
      <c r="L1336" s="20">
        <v>336.44</v>
      </c>
      <c r="M1336" s="20">
        <v>0</v>
      </c>
      <c r="N1336" s="20">
        <v>336.44</v>
      </c>
      <c r="O1336" s="20">
        <v>280.37</v>
      </c>
      <c r="P1336" s="19" t="s">
        <v>36</v>
      </c>
      <c r="Q1336" s="20">
        <v>56.07</v>
      </c>
      <c r="R1336" s="20">
        <v>0</v>
      </c>
      <c r="S1336" s="20">
        <v>0</v>
      </c>
      <c r="T1336" s="20">
        <v>0</v>
      </c>
      <c r="U1336" s="20">
        <v>0</v>
      </c>
      <c r="V1336" s="20">
        <v>336.44</v>
      </c>
      <c r="W1336" s="20"/>
      <c r="X1336" s="20"/>
      <c r="Y1336" s="20"/>
      <c r="Z1336" s="20"/>
      <c r="AA1336" s="20"/>
      <c r="AB1336" s="20"/>
      <c r="AC1336" s="26"/>
      <c r="AD1336" s="19"/>
      <c r="AE1336" s="21"/>
    </row>
    <row r="1337" spans="1:31" x14ac:dyDescent="0.25">
      <c r="A1337" s="22" t="s">
        <v>1256</v>
      </c>
      <c r="B1337" s="23"/>
      <c r="C1337" s="23"/>
      <c r="D1337" s="23"/>
      <c r="E1337" s="23"/>
      <c r="F1337" s="23"/>
      <c r="G1337" s="23"/>
      <c r="H1337" s="23"/>
      <c r="I1337" s="23"/>
      <c r="J1337" s="23"/>
      <c r="K1337" s="23"/>
      <c r="L1337" s="24">
        <f>SUM(L1336:L1336)</f>
        <v>336.44</v>
      </c>
      <c r="M1337" s="24">
        <f>SUM(M1336:M1336)</f>
        <v>0</v>
      </c>
      <c r="N1337" s="24">
        <f>SUM(N1336:N1336)</f>
        <v>336.44</v>
      </c>
      <c r="O1337" s="24">
        <f>SUM(O1336:O1336)</f>
        <v>280.37</v>
      </c>
      <c r="P1337" s="23"/>
      <c r="Q1337" s="24">
        <f>SUM(Q1336:Q1336)</f>
        <v>56.07</v>
      </c>
      <c r="R1337" s="24">
        <f>SUM(R1336:R1336)</f>
        <v>0</v>
      </c>
      <c r="S1337" s="23"/>
      <c r="T1337" s="24">
        <f t="shared" ref="T1337:AB1337" si="286">SUM(T1336:T1336)</f>
        <v>0</v>
      </c>
      <c r="U1337" s="24">
        <f t="shared" si="286"/>
        <v>0</v>
      </c>
      <c r="V1337" s="24">
        <f t="shared" si="286"/>
        <v>336.44</v>
      </c>
      <c r="W1337" s="24">
        <f t="shared" si="286"/>
        <v>0</v>
      </c>
      <c r="X1337" s="24">
        <f t="shared" si="286"/>
        <v>0</v>
      </c>
      <c r="Y1337" s="24">
        <f t="shared" si="286"/>
        <v>0</v>
      </c>
      <c r="Z1337" s="24">
        <f t="shared" si="286"/>
        <v>0</v>
      </c>
      <c r="AA1337" s="24">
        <f t="shared" si="286"/>
        <v>0</v>
      </c>
      <c r="AB1337" s="24">
        <f t="shared" si="286"/>
        <v>0</v>
      </c>
      <c r="AC1337" s="23"/>
      <c r="AD1337" s="23"/>
      <c r="AE1337" s="25"/>
    </row>
    <row r="1339" spans="1:31" x14ac:dyDescent="0.25">
      <c r="A1339" s="6">
        <v>3800007901</v>
      </c>
      <c r="B1339" s="9" t="s">
        <v>31</v>
      </c>
      <c r="C1339" s="9" t="s">
        <v>1258</v>
      </c>
      <c r="D1339" s="10">
        <v>45322</v>
      </c>
      <c r="E1339" s="10">
        <v>45351</v>
      </c>
      <c r="F1339" s="9" t="s">
        <v>1259</v>
      </c>
      <c r="G1339" s="9"/>
      <c r="H1339" s="9" t="s">
        <v>42</v>
      </c>
      <c r="I1339" s="10">
        <v>45356</v>
      </c>
      <c r="J1339" s="9" t="s">
        <v>436</v>
      </c>
      <c r="K1339" s="9"/>
      <c r="L1339" s="11">
        <v>336</v>
      </c>
      <c r="M1339" s="11">
        <v>0</v>
      </c>
      <c r="N1339" s="11">
        <v>336</v>
      </c>
      <c r="O1339" s="11">
        <v>280</v>
      </c>
      <c r="P1339" s="9" t="s">
        <v>36</v>
      </c>
      <c r="Q1339" s="11">
        <v>56</v>
      </c>
      <c r="R1339" s="11">
        <v>0</v>
      </c>
      <c r="S1339" s="11">
        <v>0</v>
      </c>
      <c r="T1339" s="11">
        <v>0</v>
      </c>
      <c r="U1339" s="11">
        <v>0</v>
      </c>
      <c r="V1339" s="11"/>
      <c r="W1339" s="11">
        <v>336</v>
      </c>
      <c r="X1339" s="11">
        <v>336</v>
      </c>
      <c r="Y1339" s="11"/>
      <c r="Z1339" s="11"/>
      <c r="AA1339" s="11"/>
      <c r="AB1339" s="11"/>
      <c r="AC1339" s="10">
        <v>45351</v>
      </c>
      <c r="AD1339" s="9" t="s">
        <v>37</v>
      </c>
      <c r="AE1339" s="15"/>
    </row>
    <row r="1340" spans="1:31" x14ac:dyDescent="0.25">
      <c r="A1340" s="7">
        <v>3800008507</v>
      </c>
      <c r="B1340" t="s">
        <v>31</v>
      </c>
      <c r="C1340" t="s">
        <v>1258</v>
      </c>
      <c r="D1340" s="4">
        <v>45337</v>
      </c>
      <c r="E1340" s="4">
        <v>45366</v>
      </c>
      <c r="F1340" t="s">
        <v>1260</v>
      </c>
      <c r="H1340" t="s">
        <v>45</v>
      </c>
      <c r="I1340" s="4">
        <v>45369</v>
      </c>
      <c r="J1340" t="s">
        <v>99</v>
      </c>
      <c r="L1340" s="5">
        <v>120</v>
      </c>
      <c r="M1340" s="5">
        <v>0</v>
      </c>
      <c r="N1340" s="5">
        <v>120</v>
      </c>
      <c r="O1340" s="5">
        <v>100</v>
      </c>
      <c r="P1340" t="s">
        <v>36</v>
      </c>
      <c r="Q1340" s="5">
        <v>20</v>
      </c>
      <c r="R1340" s="5">
        <v>0</v>
      </c>
      <c r="S1340" s="5">
        <v>0</v>
      </c>
      <c r="T1340" s="5">
        <v>0</v>
      </c>
      <c r="U1340" s="5">
        <v>0</v>
      </c>
      <c r="V1340" s="5"/>
      <c r="W1340" s="5">
        <v>120</v>
      </c>
      <c r="X1340" s="5">
        <v>120</v>
      </c>
      <c r="Y1340" s="5"/>
      <c r="Z1340" s="5"/>
      <c r="AA1340" s="5"/>
      <c r="AB1340" s="5"/>
      <c r="AC1340" s="4"/>
      <c r="AE1340" s="16"/>
    </row>
    <row r="1341" spans="1:31" x14ac:dyDescent="0.25">
      <c r="A1341" s="8">
        <v>3800008943</v>
      </c>
      <c r="B1341" s="12" t="s">
        <v>31</v>
      </c>
      <c r="C1341" s="12" t="s">
        <v>1258</v>
      </c>
      <c r="D1341" s="13">
        <v>45351</v>
      </c>
      <c r="E1341" s="13">
        <v>45380</v>
      </c>
      <c r="F1341" s="12" t="s">
        <v>1261</v>
      </c>
      <c r="G1341" s="12"/>
      <c r="H1341" s="12" t="s">
        <v>50</v>
      </c>
      <c r="I1341" s="13"/>
      <c r="J1341" s="12"/>
      <c r="K1341" s="12"/>
      <c r="L1341" s="14">
        <v>468</v>
      </c>
      <c r="M1341" s="14">
        <v>0</v>
      </c>
      <c r="N1341" s="14">
        <v>468</v>
      </c>
      <c r="O1341" s="14">
        <v>390</v>
      </c>
      <c r="P1341" s="12" t="s">
        <v>36</v>
      </c>
      <c r="Q1341" s="14">
        <v>78</v>
      </c>
      <c r="R1341" s="14">
        <v>0</v>
      </c>
      <c r="S1341" s="14">
        <v>0</v>
      </c>
      <c r="T1341" s="14">
        <v>0</v>
      </c>
      <c r="U1341" s="14">
        <v>0</v>
      </c>
      <c r="V1341" s="14">
        <v>468</v>
      </c>
      <c r="W1341" s="14"/>
      <c r="X1341" s="14"/>
      <c r="Y1341" s="14"/>
      <c r="Z1341" s="14"/>
      <c r="AA1341" s="14"/>
      <c r="AB1341" s="14"/>
      <c r="AC1341" s="13"/>
      <c r="AD1341" s="12"/>
      <c r="AE1341" s="17"/>
    </row>
    <row r="1342" spans="1:31" x14ac:dyDescent="0.25">
      <c r="A1342" s="22" t="s">
        <v>1258</v>
      </c>
      <c r="B1342" s="23"/>
      <c r="C1342" s="23"/>
      <c r="D1342" s="23"/>
      <c r="E1342" s="23"/>
      <c r="F1342" s="23"/>
      <c r="G1342" s="23"/>
      <c r="H1342" s="23"/>
      <c r="I1342" s="23"/>
      <c r="J1342" s="23"/>
      <c r="K1342" s="23"/>
      <c r="L1342" s="24">
        <f>SUM(L1339:L1341)</f>
        <v>924</v>
      </c>
      <c r="M1342" s="24">
        <f>SUM(M1339:M1341)</f>
        <v>0</v>
      </c>
      <c r="N1342" s="24">
        <f>SUM(N1339:N1341)</f>
        <v>924</v>
      </c>
      <c r="O1342" s="24">
        <f>SUM(O1339:O1341)</f>
        <v>770</v>
      </c>
      <c r="P1342" s="23"/>
      <c r="Q1342" s="24">
        <f>SUM(Q1339:Q1341)</f>
        <v>154</v>
      </c>
      <c r="R1342" s="24">
        <f>SUM(R1339:R1341)</f>
        <v>0</v>
      </c>
      <c r="S1342" s="23"/>
      <c r="T1342" s="24">
        <f t="shared" ref="T1342:AB1342" si="287">SUM(T1339:T1341)</f>
        <v>0</v>
      </c>
      <c r="U1342" s="24">
        <f t="shared" si="287"/>
        <v>0</v>
      </c>
      <c r="V1342" s="24">
        <f t="shared" si="287"/>
        <v>468</v>
      </c>
      <c r="W1342" s="24">
        <f t="shared" si="287"/>
        <v>456</v>
      </c>
      <c r="X1342" s="24">
        <f t="shared" si="287"/>
        <v>456</v>
      </c>
      <c r="Y1342" s="24">
        <f t="shared" si="287"/>
        <v>0</v>
      </c>
      <c r="Z1342" s="24">
        <f t="shared" si="287"/>
        <v>0</v>
      </c>
      <c r="AA1342" s="24">
        <f t="shared" si="287"/>
        <v>0</v>
      </c>
      <c r="AB1342" s="24">
        <f t="shared" si="287"/>
        <v>0</v>
      </c>
      <c r="AC1342" s="23"/>
      <c r="AD1342" s="23"/>
      <c r="AE1342" s="25"/>
    </row>
    <row r="1344" spans="1:31" x14ac:dyDescent="0.25">
      <c r="A1344" s="18">
        <v>3800004585</v>
      </c>
      <c r="B1344" s="19" t="s">
        <v>31</v>
      </c>
      <c r="C1344" s="19" t="s">
        <v>1262</v>
      </c>
      <c r="D1344" s="26">
        <v>45265</v>
      </c>
      <c r="E1344" s="26">
        <v>45296</v>
      </c>
      <c r="F1344" s="19" t="s">
        <v>1263</v>
      </c>
      <c r="G1344" s="19"/>
      <c r="H1344" s="19" t="s">
        <v>1264</v>
      </c>
      <c r="I1344" s="26"/>
      <c r="J1344" s="19"/>
      <c r="K1344" s="19"/>
      <c r="L1344" s="20">
        <v>60</v>
      </c>
      <c r="M1344" s="20">
        <v>0</v>
      </c>
      <c r="N1344" s="20">
        <v>60</v>
      </c>
      <c r="O1344" s="20">
        <v>50</v>
      </c>
      <c r="P1344" s="19" t="s">
        <v>36</v>
      </c>
      <c r="Q1344" s="20">
        <v>10</v>
      </c>
      <c r="R1344" s="20">
        <v>0</v>
      </c>
      <c r="S1344" s="20">
        <v>0</v>
      </c>
      <c r="T1344" s="20">
        <v>0</v>
      </c>
      <c r="U1344" s="20">
        <v>0</v>
      </c>
      <c r="V1344" s="20"/>
      <c r="W1344" s="20">
        <v>60</v>
      </c>
      <c r="X1344" s="20"/>
      <c r="Y1344" s="20"/>
      <c r="Z1344" s="20">
        <v>60</v>
      </c>
      <c r="AA1344" s="20"/>
      <c r="AB1344" s="20"/>
      <c r="AC1344" s="26">
        <v>45355</v>
      </c>
      <c r="AD1344" s="19" t="s">
        <v>138</v>
      </c>
      <c r="AE1344" s="21" t="s">
        <v>1265</v>
      </c>
    </row>
    <row r="1345" spans="1:31" x14ac:dyDescent="0.25">
      <c r="A1345" s="22" t="s">
        <v>1262</v>
      </c>
      <c r="B1345" s="23"/>
      <c r="C1345" s="23"/>
      <c r="D1345" s="23"/>
      <c r="E1345" s="23"/>
      <c r="F1345" s="23"/>
      <c r="G1345" s="23"/>
      <c r="H1345" s="23"/>
      <c r="I1345" s="23"/>
      <c r="J1345" s="23"/>
      <c r="K1345" s="23"/>
      <c r="L1345" s="24">
        <f>SUM(L1344:L1344)</f>
        <v>60</v>
      </c>
      <c r="M1345" s="24">
        <f>SUM(M1344:M1344)</f>
        <v>0</v>
      </c>
      <c r="N1345" s="24">
        <f>SUM(N1344:N1344)</f>
        <v>60</v>
      </c>
      <c r="O1345" s="24">
        <f>SUM(O1344:O1344)</f>
        <v>50</v>
      </c>
      <c r="P1345" s="23"/>
      <c r="Q1345" s="24">
        <f>SUM(Q1344:Q1344)</f>
        <v>10</v>
      </c>
      <c r="R1345" s="24">
        <f>SUM(R1344:R1344)</f>
        <v>0</v>
      </c>
      <c r="S1345" s="23"/>
      <c r="T1345" s="24">
        <f t="shared" ref="T1345:AB1345" si="288">SUM(T1344:T1344)</f>
        <v>0</v>
      </c>
      <c r="U1345" s="24">
        <f t="shared" si="288"/>
        <v>0</v>
      </c>
      <c r="V1345" s="24">
        <f t="shared" si="288"/>
        <v>0</v>
      </c>
      <c r="W1345" s="24">
        <f t="shared" si="288"/>
        <v>60</v>
      </c>
      <c r="X1345" s="24">
        <f t="shared" si="288"/>
        <v>0</v>
      </c>
      <c r="Y1345" s="24">
        <f t="shared" si="288"/>
        <v>0</v>
      </c>
      <c r="Z1345" s="24">
        <f t="shared" si="288"/>
        <v>60</v>
      </c>
      <c r="AA1345" s="24">
        <f t="shared" si="288"/>
        <v>0</v>
      </c>
      <c r="AB1345" s="24">
        <f t="shared" si="288"/>
        <v>0</v>
      </c>
      <c r="AC1345" s="23"/>
      <c r="AD1345" s="23"/>
      <c r="AE1345" s="25"/>
    </row>
    <row r="1347" spans="1:31" x14ac:dyDescent="0.25">
      <c r="A1347" s="6">
        <v>3800004372</v>
      </c>
      <c r="B1347" s="9" t="s">
        <v>155</v>
      </c>
      <c r="C1347" s="9" t="s">
        <v>1266</v>
      </c>
      <c r="D1347" s="10">
        <v>45264</v>
      </c>
      <c r="E1347" s="10">
        <v>45264</v>
      </c>
      <c r="F1347" s="9"/>
      <c r="G1347" s="9"/>
      <c r="H1347" s="9" t="s">
        <v>1267</v>
      </c>
      <c r="I1347" s="10"/>
      <c r="J1347" s="9"/>
      <c r="K1347" s="9"/>
      <c r="L1347" s="11">
        <v>0</v>
      </c>
      <c r="M1347" s="11">
        <v>202</v>
      </c>
      <c r="N1347" s="11">
        <v>-202</v>
      </c>
      <c r="O1347" s="11">
        <v>-202</v>
      </c>
      <c r="P1347" s="9"/>
      <c r="Q1347" s="11">
        <v>0</v>
      </c>
      <c r="R1347" s="11">
        <v>0</v>
      </c>
      <c r="S1347" s="11">
        <v>0</v>
      </c>
      <c r="T1347" s="11">
        <v>0</v>
      </c>
      <c r="U1347" s="11">
        <v>0</v>
      </c>
      <c r="V1347" s="11"/>
      <c r="W1347" s="11">
        <v>-202</v>
      </c>
      <c r="X1347" s="11"/>
      <c r="Y1347" s="11"/>
      <c r="Z1347" s="11">
        <v>-202</v>
      </c>
      <c r="AA1347" s="11"/>
      <c r="AB1347" s="11"/>
      <c r="AC1347" s="10">
        <v>44539</v>
      </c>
      <c r="AD1347" s="9"/>
      <c r="AE1347" s="15"/>
    </row>
    <row r="1348" spans="1:31" x14ac:dyDescent="0.25">
      <c r="A1348" s="7">
        <v>3800007960</v>
      </c>
      <c r="B1348" t="s">
        <v>31</v>
      </c>
      <c r="C1348" t="s">
        <v>1266</v>
      </c>
      <c r="D1348" s="4">
        <v>45322</v>
      </c>
      <c r="E1348" s="4">
        <v>45351</v>
      </c>
      <c r="F1348" t="s">
        <v>1268</v>
      </c>
      <c r="H1348" t="s">
        <v>42</v>
      </c>
      <c r="I1348" s="4">
        <v>45356</v>
      </c>
      <c r="J1348" t="s">
        <v>59</v>
      </c>
      <c r="L1348" s="5">
        <v>3143.24</v>
      </c>
      <c r="M1348" s="5">
        <v>0</v>
      </c>
      <c r="N1348" s="5">
        <v>3143.24</v>
      </c>
      <c r="O1348" s="5">
        <v>2619.36</v>
      </c>
      <c r="P1348" t="s">
        <v>36</v>
      </c>
      <c r="Q1348" s="5">
        <v>523.88</v>
      </c>
      <c r="R1348" s="5">
        <v>0</v>
      </c>
      <c r="S1348" s="5">
        <v>0</v>
      </c>
      <c r="T1348" s="5">
        <v>0</v>
      </c>
      <c r="U1348" s="5">
        <v>0</v>
      </c>
      <c r="V1348" s="5"/>
      <c r="W1348" s="5">
        <v>3143.24</v>
      </c>
      <c r="X1348" s="5">
        <v>3143.24</v>
      </c>
      <c r="Y1348" s="5"/>
      <c r="Z1348" s="5"/>
      <c r="AA1348" s="5"/>
      <c r="AB1348" s="5"/>
      <c r="AC1348" s="4">
        <v>45351</v>
      </c>
      <c r="AD1348" t="s">
        <v>37</v>
      </c>
      <c r="AE1348" s="16"/>
    </row>
    <row r="1349" spans="1:31" x14ac:dyDescent="0.25">
      <c r="A1349" s="7">
        <v>3800008085</v>
      </c>
      <c r="B1349" t="s">
        <v>31</v>
      </c>
      <c r="C1349" t="s">
        <v>1266</v>
      </c>
      <c r="D1349" s="4">
        <v>45331</v>
      </c>
      <c r="E1349" s="4">
        <v>45360</v>
      </c>
      <c r="F1349" t="s">
        <v>1269</v>
      </c>
      <c r="H1349" t="s">
        <v>673</v>
      </c>
      <c r="I1349" s="4">
        <v>45356</v>
      </c>
      <c r="J1349" t="s">
        <v>57</v>
      </c>
      <c r="L1349" s="5">
        <v>-55.34</v>
      </c>
      <c r="M1349" s="5">
        <v>0</v>
      </c>
      <c r="N1349" s="5">
        <v>-55.34</v>
      </c>
      <c r="O1349" s="5">
        <v>-55.34</v>
      </c>
      <c r="Q1349" s="5">
        <v>0</v>
      </c>
      <c r="R1349" s="5">
        <v>0</v>
      </c>
      <c r="S1349" s="5">
        <v>0</v>
      </c>
      <c r="T1349" s="5">
        <v>0</v>
      </c>
      <c r="U1349" s="5">
        <v>0</v>
      </c>
      <c r="V1349" s="5"/>
      <c r="W1349" s="5">
        <v>-55.34</v>
      </c>
      <c r="X1349" s="5">
        <v>-55.34</v>
      </c>
      <c r="Y1349" s="5"/>
      <c r="Z1349" s="5"/>
      <c r="AA1349" s="5"/>
      <c r="AB1349" s="5"/>
      <c r="AC1349" s="4"/>
      <c r="AE1349" s="16"/>
    </row>
    <row r="1350" spans="1:31" x14ac:dyDescent="0.25">
      <c r="A1350" s="8">
        <v>3800009419</v>
      </c>
      <c r="B1350" s="12" t="s">
        <v>31</v>
      </c>
      <c r="C1350" s="12" t="s">
        <v>1266</v>
      </c>
      <c r="D1350" s="13">
        <v>45351</v>
      </c>
      <c r="E1350" s="13">
        <v>45380</v>
      </c>
      <c r="F1350" s="12" t="s">
        <v>1270</v>
      </c>
      <c r="G1350" s="12"/>
      <c r="H1350" s="12" t="s">
        <v>50</v>
      </c>
      <c r="I1350" s="13"/>
      <c r="J1350" s="12"/>
      <c r="K1350" s="12"/>
      <c r="L1350" s="14">
        <v>4224.0200000000004</v>
      </c>
      <c r="M1350" s="14">
        <v>0</v>
      </c>
      <c r="N1350" s="14">
        <v>4224.0200000000004</v>
      </c>
      <c r="O1350" s="14">
        <v>3520.02</v>
      </c>
      <c r="P1350" s="12" t="s">
        <v>36</v>
      </c>
      <c r="Q1350" s="14">
        <v>704</v>
      </c>
      <c r="R1350" s="14">
        <v>0</v>
      </c>
      <c r="S1350" s="14">
        <v>0</v>
      </c>
      <c r="T1350" s="14">
        <v>0</v>
      </c>
      <c r="U1350" s="14">
        <v>0</v>
      </c>
      <c r="V1350" s="14">
        <v>4224.0200000000004</v>
      </c>
      <c r="W1350" s="14"/>
      <c r="X1350" s="14"/>
      <c r="Y1350" s="14"/>
      <c r="Z1350" s="14"/>
      <c r="AA1350" s="14"/>
      <c r="AB1350" s="14"/>
      <c r="AC1350" s="13"/>
      <c r="AD1350" s="12"/>
      <c r="AE1350" s="17"/>
    </row>
    <row r="1351" spans="1:31" x14ac:dyDescent="0.25">
      <c r="A1351" s="22" t="s">
        <v>1266</v>
      </c>
      <c r="B1351" s="23"/>
      <c r="C1351" s="23"/>
      <c r="D1351" s="23"/>
      <c r="E1351" s="23"/>
      <c r="F1351" s="23"/>
      <c r="G1351" s="23"/>
      <c r="H1351" s="23"/>
      <c r="I1351" s="23"/>
      <c r="J1351" s="23"/>
      <c r="K1351" s="23"/>
      <c r="L1351" s="24">
        <f>SUM(L1347:L1350)</f>
        <v>7311.92</v>
      </c>
      <c r="M1351" s="24">
        <f>SUM(M1347:M1350)</f>
        <v>202</v>
      </c>
      <c r="N1351" s="24">
        <f>SUM(N1347:N1350)</f>
        <v>7109.92</v>
      </c>
      <c r="O1351" s="24">
        <f>SUM(O1347:O1350)</f>
        <v>5882.04</v>
      </c>
      <c r="P1351" s="23"/>
      <c r="Q1351" s="24">
        <f>SUM(Q1347:Q1350)</f>
        <v>1227.8800000000001</v>
      </c>
      <c r="R1351" s="24">
        <f>SUM(R1347:R1350)</f>
        <v>0</v>
      </c>
      <c r="S1351" s="23"/>
      <c r="T1351" s="24">
        <f t="shared" ref="T1351:AB1351" si="289">SUM(T1347:T1350)</f>
        <v>0</v>
      </c>
      <c r="U1351" s="24">
        <f t="shared" si="289"/>
        <v>0</v>
      </c>
      <c r="V1351" s="24">
        <f t="shared" si="289"/>
        <v>4224.0200000000004</v>
      </c>
      <c r="W1351" s="24">
        <f t="shared" si="289"/>
        <v>2885.8999999999996</v>
      </c>
      <c r="X1351" s="24">
        <f t="shared" si="289"/>
        <v>3087.8999999999996</v>
      </c>
      <c r="Y1351" s="24">
        <f t="shared" si="289"/>
        <v>0</v>
      </c>
      <c r="Z1351" s="24">
        <f t="shared" si="289"/>
        <v>-202</v>
      </c>
      <c r="AA1351" s="24">
        <f t="shared" si="289"/>
        <v>0</v>
      </c>
      <c r="AB1351" s="24">
        <f t="shared" si="289"/>
        <v>0</v>
      </c>
      <c r="AC1351" s="23"/>
      <c r="AD1351" s="23"/>
      <c r="AE1351" s="25"/>
    </row>
    <row r="1353" spans="1:31" x14ac:dyDescent="0.25">
      <c r="A1353" s="6">
        <v>3800007898</v>
      </c>
      <c r="B1353" s="9" t="s">
        <v>31</v>
      </c>
      <c r="C1353" s="9" t="s">
        <v>1271</v>
      </c>
      <c r="D1353" s="10">
        <v>45322</v>
      </c>
      <c r="E1353" s="10">
        <v>45351</v>
      </c>
      <c r="F1353" s="9" t="s">
        <v>1272</v>
      </c>
      <c r="G1353" s="9"/>
      <c r="H1353" s="9" t="s">
        <v>42</v>
      </c>
      <c r="I1353" s="10">
        <v>45352</v>
      </c>
      <c r="J1353" s="9" t="s">
        <v>48</v>
      </c>
      <c r="K1353" s="9"/>
      <c r="L1353" s="11">
        <v>192</v>
      </c>
      <c r="M1353" s="11">
        <v>0</v>
      </c>
      <c r="N1353" s="11">
        <v>192</v>
      </c>
      <c r="O1353" s="11">
        <v>192</v>
      </c>
      <c r="P1353" s="9" t="s">
        <v>36</v>
      </c>
      <c r="Q1353" s="11">
        <v>0</v>
      </c>
      <c r="R1353" s="11">
        <v>0</v>
      </c>
      <c r="S1353" s="11">
        <v>0</v>
      </c>
      <c r="T1353" s="11">
        <v>0</v>
      </c>
      <c r="U1353" s="11">
        <v>0</v>
      </c>
      <c r="V1353" s="11"/>
      <c r="W1353" s="11">
        <v>192</v>
      </c>
      <c r="X1353" s="11">
        <v>192</v>
      </c>
      <c r="Y1353" s="11"/>
      <c r="Z1353" s="11"/>
      <c r="AA1353" s="11"/>
      <c r="AB1353" s="11"/>
      <c r="AC1353" s="10">
        <v>45351</v>
      </c>
      <c r="AD1353" s="9" t="s">
        <v>37</v>
      </c>
      <c r="AE1353" s="15"/>
    </row>
    <row r="1354" spans="1:31" x14ac:dyDescent="0.25">
      <c r="A1354" s="7">
        <v>3800008939</v>
      </c>
      <c r="B1354" t="s">
        <v>31</v>
      </c>
      <c r="C1354" t="s">
        <v>1271</v>
      </c>
      <c r="D1354" s="4">
        <v>45351</v>
      </c>
      <c r="E1354" s="4">
        <v>45380</v>
      </c>
      <c r="F1354" t="s">
        <v>1273</v>
      </c>
      <c r="H1354" t="s">
        <v>50</v>
      </c>
      <c r="I1354" s="4"/>
      <c r="L1354" s="5">
        <v>300</v>
      </c>
      <c r="M1354" s="5">
        <v>0</v>
      </c>
      <c r="N1354" s="5">
        <v>300</v>
      </c>
      <c r="O1354" s="5">
        <v>250</v>
      </c>
      <c r="P1354" t="s">
        <v>36</v>
      </c>
      <c r="Q1354" s="5">
        <v>50</v>
      </c>
      <c r="R1354" s="5">
        <v>0</v>
      </c>
      <c r="S1354" s="5">
        <v>0</v>
      </c>
      <c r="T1354" s="5">
        <v>0</v>
      </c>
      <c r="U1354" s="5">
        <v>0</v>
      </c>
      <c r="V1354" s="5">
        <v>300</v>
      </c>
      <c r="W1354" s="5"/>
      <c r="X1354" s="5"/>
      <c r="Y1354" s="5"/>
      <c r="Z1354" s="5"/>
      <c r="AA1354" s="5"/>
      <c r="AB1354" s="5"/>
      <c r="AC1354" s="4"/>
      <c r="AE1354" s="16"/>
    </row>
    <row r="1355" spans="1:31" x14ac:dyDescent="0.25">
      <c r="A1355" s="8">
        <v>3800008779</v>
      </c>
      <c r="B1355" s="12" t="s">
        <v>155</v>
      </c>
      <c r="C1355" s="12" t="s">
        <v>1271</v>
      </c>
      <c r="D1355" s="13">
        <v>45351</v>
      </c>
      <c r="E1355" s="13">
        <v>45351</v>
      </c>
      <c r="F1355" s="12" t="s">
        <v>1272</v>
      </c>
      <c r="G1355" s="12"/>
      <c r="H1355" s="12" t="s">
        <v>42</v>
      </c>
      <c r="I1355" s="13">
        <v>45352</v>
      </c>
      <c r="J1355" s="12" t="s">
        <v>48</v>
      </c>
      <c r="K1355" s="12"/>
      <c r="L1355" s="14">
        <v>0</v>
      </c>
      <c r="M1355" s="14">
        <v>192</v>
      </c>
      <c r="N1355" s="14">
        <v>-192</v>
      </c>
      <c r="O1355" s="14">
        <v>-192</v>
      </c>
      <c r="P1355" s="12"/>
      <c r="Q1355" s="14">
        <v>0</v>
      </c>
      <c r="R1355" s="14">
        <v>0</v>
      </c>
      <c r="S1355" s="14">
        <v>0</v>
      </c>
      <c r="T1355" s="14">
        <v>0</v>
      </c>
      <c r="U1355" s="14">
        <v>0</v>
      </c>
      <c r="V1355" s="14">
        <v>-192</v>
      </c>
      <c r="W1355" s="14"/>
      <c r="X1355" s="14"/>
      <c r="Y1355" s="14"/>
      <c r="Z1355" s="14"/>
      <c r="AA1355" s="14"/>
      <c r="AB1355" s="14"/>
      <c r="AC1355" s="13">
        <v>45351</v>
      </c>
      <c r="AD1355" s="12" t="s">
        <v>37</v>
      </c>
      <c r="AE1355" s="17"/>
    </row>
    <row r="1356" spans="1:31" x14ac:dyDescent="0.25">
      <c r="A1356" s="22" t="s">
        <v>1271</v>
      </c>
      <c r="B1356" s="23"/>
      <c r="C1356" s="23"/>
      <c r="D1356" s="23"/>
      <c r="E1356" s="23"/>
      <c r="F1356" s="23"/>
      <c r="G1356" s="23"/>
      <c r="H1356" s="23"/>
      <c r="I1356" s="23"/>
      <c r="J1356" s="23"/>
      <c r="K1356" s="23"/>
      <c r="L1356" s="24">
        <f>SUM(L1353:L1355)</f>
        <v>492</v>
      </c>
      <c r="M1356" s="24">
        <f>SUM(M1353:M1355)</f>
        <v>192</v>
      </c>
      <c r="N1356" s="24">
        <f>SUM(N1353:N1355)</f>
        <v>300</v>
      </c>
      <c r="O1356" s="24">
        <f>SUM(O1353:O1355)</f>
        <v>250</v>
      </c>
      <c r="P1356" s="23"/>
      <c r="Q1356" s="24">
        <f>SUM(Q1353:Q1355)</f>
        <v>50</v>
      </c>
      <c r="R1356" s="24">
        <f>SUM(R1353:R1355)</f>
        <v>0</v>
      </c>
      <c r="S1356" s="23"/>
      <c r="T1356" s="24">
        <f t="shared" ref="T1356:AB1356" si="290">SUM(T1353:T1355)</f>
        <v>0</v>
      </c>
      <c r="U1356" s="24">
        <f t="shared" si="290"/>
        <v>0</v>
      </c>
      <c r="V1356" s="24">
        <f t="shared" si="290"/>
        <v>108</v>
      </c>
      <c r="W1356" s="24">
        <f t="shared" si="290"/>
        <v>192</v>
      </c>
      <c r="X1356" s="24">
        <f t="shared" si="290"/>
        <v>192</v>
      </c>
      <c r="Y1356" s="24">
        <f t="shared" si="290"/>
        <v>0</v>
      </c>
      <c r="Z1356" s="24">
        <f t="shared" si="290"/>
        <v>0</v>
      </c>
      <c r="AA1356" s="24">
        <f t="shared" si="290"/>
        <v>0</v>
      </c>
      <c r="AB1356" s="24">
        <f t="shared" si="290"/>
        <v>0</v>
      </c>
      <c r="AC1356" s="23"/>
      <c r="AD1356" s="23"/>
      <c r="AE1356" s="25"/>
    </row>
    <row r="1358" spans="1:31" x14ac:dyDescent="0.25">
      <c r="A1358" s="6">
        <v>3800007902</v>
      </c>
      <c r="B1358" s="9" t="s">
        <v>31</v>
      </c>
      <c r="C1358" s="9" t="s">
        <v>1274</v>
      </c>
      <c r="D1358" s="10">
        <v>45322</v>
      </c>
      <c r="E1358" s="10">
        <v>45351</v>
      </c>
      <c r="F1358" s="9" t="s">
        <v>1275</v>
      </c>
      <c r="G1358" s="9"/>
      <c r="H1358" s="9" t="s">
        <v>42</v>
      </c>
      <c r="I1358" s="10">
        <v>45352</v>
      </c>
      <c r="J1358" s="9" t="s">
        <v>40</v>
      </c>
      <c r="K1358" s="9"/>
      <c r="L1358" s="11">
        <v>180</v>
      </c>
      <c r="M1358" s="11">
        <v>0</v>
      </c>
      <c r="N1358" s="11">
        <v>180</v>
      </c>
      <c r="O1358" s="11">
        <v>180</v>
      </c>
      <c r="P1358" s="9" t="s">
        <v>36</v>
      </c>
      <c r="Q1358" s="11">
        <v>0</v>
      </c>
      <c r="R1358" s="11">
        <v>0</v>
      </c>
      <c r="S1358" s="11">
        <v>0</v>
      </c>
      <c r="T1358" s="11">
        <v>0</v>
      </c>
      <c r="U1358" s="11">
        <v>0</v>
      </c>
      <c r="V1358" s="11"/>
      <c r="W1358" s="11">
        <v>180</v>
      </c>
      <c r="X1358" s="11">
        <v>180</v>
      </c>
      <c r="Y1358" s="11"/>
      <c r="Z1358" s="11"/>
      <c r="AA1358" s="11"/>
      <c r="AB1358" s="11"/>
      <c r="AC1358" s="10">
        <v>45351</v>
      </c>
      <c r="AD1358" s="9" t="s">
        <v>37</v>
      </c>
      <c r="AE1358" s="15"/>
    </row>
    <row r="1359" spans="1:31" x14ac:dyDescent="0.25">
      <c r="A1359" s="7">
        <v>3800008782</v>
      </c>
      <c r="B1359" t="s">
        <v>155</v>
      </c>
      <c r="C1359" t="s">
        <v>1274</v>
      </c>
      <c r="D1359" s="4">
        <v>45351</v>
      </c>
      <c r="E1359" s="4">
        <v>45351</v>
      </c>
      <c r="F1359" t="s">
        <v>1275</v>
      </c>
      <c r="H1359" t="s">
        <v>42</v>
      </c>
      <c r="I1359" s="4">
        <v>45352</v>
      </c>
      <c r="J1359" t="s">
        <v>40</v>
      </c>
      <c r="L1359" s="5">
        <v>0</v>
      </c>
      <c r="M1359" s="5">
        <v>180</v>
      </c>
      <c r="N1359" s="5">
        <v>-180</v>
      </c>
      <c r="O1359" s="5">
        <v>-180</v>
      </c>
      <c r="Q1359" s="5">
        <v>0</v>
      </c>
      <c r="R1359" s="5">
        <v>0</v>
      </c>
      <c r="S1359" s="5">
        <v>0</v>
      </c>
      <c r="T1359" s="5">
        <v>0</v>
      </c>
      <c r="U1359" s="5">
        <v>0</v>
      </c>
      <c r="V1359" s="5">
        <v>-180</v>
      </c>
      <c r="W1359" s="5"/>
      <c r="X1359" s="5"/>
      <c r="Y1359" s="5"/>
      <c r="Z1359" s="5"/>
      <c r="AA1359" s="5"/>
      <c r="AB1359" s="5"/>
      <c r="AC1359" s="4">
        <v>45351</v>
      </c>
      <c r="AD1359" t="s">
        <v>37</v>
      </c>
      <c r="AE1359" s="16"/>
    </row>
    <row r="1360" spans="1:31" x14ac:dyDescent="0.25">
      <c r="A1360" s="8">
        <v>3800009420</v>
      </c>
      <c r="B1360" s="12" t="s">
        <v>31</v>
      </c>
      <c r="C1360" s="12" t="s">
        <v>1274</v>
      </c>
      <c r="D1360" s="13">
        <v>45351</v>
      </c>
      <c r="E1360" s="13">
        <v>45380</v>
      </c>
      <c r="F1360" s="12" t="s">
        <v>1276</v>
      </c>
      <c r="G1360" s="12"/>
      <c r="H1360" s="12" t="s">
        <v>50</v>
      </c>
      <c r="I1360" s="13"/>
      <c r="J1360" s="12"/>
      <c r="K1360" s="12"/>
      <c r="L1360" s="14">
        <v>516</v>
      </c>
      <c r="M1360" s="14">
        <v>0</v>
      </c>
      <c r="N1360" s="14">
        <v>516</v>
      </c>
      <c r="O1360" s="14">
        <v>430</v>
      </c>
      <c r="P1360" s="12" t="s">
        <v>36</v>
      </c>
      <c r="Q1360" s="14">
        <v>86</v>
      </c>
      <c r="R1360" s="14">
        <v>0</v>
      </c>
      <c r="S1360" s="14">
        <v>0</v>
      </c>
      <c r="T1360" s="14">
        <v>0</v>
      </c>
      <c r="U1360" s="14">
        <v>0</v>
      </c>
      <c r="V1360" s="14">
        <v>516</v>
      </c>
      <c r="W1360" s="14"/>
      <c r="X1360" s="14"/>
      <c r="Y1360" s="14"/>
      <c r="Z1360" s="14"/>
      <c r="AA1360" s="14"/>
      <c r="AB1360" s="14"/>
      <c r="AC1360" s="13"/>
      <c r="AD1360" s="12"/>
      <c r="AE1360" s="17"/>
    </row>
    <row r="1361" spans="1:31" x14ac:dyDescent="0.25">
      <c r="A1361" s="22" t="s">
        <v>1274</v>
      </c>
      <c r="B1361" s="23"/>
      <c r="C1361" s="23"/>
      <c r="D1361" s="23"/>
      <c r="E1361" s="23"/>
      <c r="F1361" s="23"/>
      <c r="G1361" s="23"/>
      <c r="H1361" s="23"/>
      <c r="I1361" s="23"/>
      <c r="J1361" s="23"/>
      <c r="K1361" s="23"/>
      <c r="L1361" s="24">
        <f>SUM(L1358:L1360)</f>
        <v>696</v>
      </c>
      <c r="M1361" s="24">
        <f>SUM(M1358:M1360)</f>
        <v>180</v>
      </c>
      <c r="N1361" s="24">
        <f>SUM(N1358:N1360)</f>
        <v>516</v>
      </c>
      <c r="O1361" s="24">
        <f>SUM(O1358:O1360)</f>
        <v>430</v>
      </c>
      <c r="P1361" s="23"/>
      <c r="Q1361" s="24">
        <f>SUM(Q1358:Q1360)</f>
        <v>86</v>
      </c>
      <c r="R1361" s="24">
        <f>SUM(R1358:R1360)</f>
        <v>0</v>
      </c>
      <c r="S1361" s="23"/>
      <c r="T1361" s="24">
        <f t="shared" ref="T1361:AB1361" si="291">SUM(T1358:T1360)</f>
        <v>0</v>
      </c>
      <c r="U1361" s="24">
        <f t="shared" si="291"/>
        <v>0</v>
      </c>
      <c r="V1361" s="24">
        <f t="shared" si="291"/>
        <v>336</v>
      </c>
      <c r="W1361" s="24">
        <f t="shared" si="291"/>
        <v>180</v>
      </c>
      <c r="X1361" s="24">
        <f t="shared" si="291"/>
        <v>180</v>
      </c>
      <c r="Y1361" s="24">
        <f t="shared" si="291"/>
        <v>0</v>
      </c>
      <c r="Z1361" s="24">
        <f t="shared" si="291"/>
        <v>0</v>
      </c>
      <c r="AA1361" s="24">
        <f t="shared" si="291"/>
        <v>0</v>
      </c>
      <c r="AB1361" s="24">
        <f t="shared" si="291"/>
        <v>0</v>
      </c>
      <c r="AC1361" s="23"/>
      <c r="AD1361" s="23"/>
      <c r="AE1361" s="25"/>
    </row>
    <row r="1363" spans="1:31" x14ac:dyDescent="0.25">
      <c r="A1363" s="6">
        <v>3800007961</v>
      </c>
      <c r="B1363" s="9" t="s">
        <v>31</v>
      </c>
      <c r="C1363" s="9" t="s">
        <v>1277</v>
      </c>
      <c r="D1363" s="10">
        <v>45322</v>
      </c>
      <c r="E1363" s="10">
        <v>45351</v>
      </c>
      <c r="F1363" s="9" t="s">
        <v>1278</v>
      </c>
      <c r="G1363" s="9"/>
      <c r="H1363" s="9" t="s">
        <v>42</v>
      </c>
      <c r="I1363" s="10">
        <v>45352</v>
      </c>
      <c r="J1363" s="9" t="s">
        <v>188</v>
      </c>
      <c r="K1363" s="9"/>
      <c r="L1363" s="11">
        <v>349.2</v>
      </c>
      <c r="M1363" s="11">
        <v>0</v>
      </c>
      <c r="N1363" s="11">
        <v>349.2</v>
      </c>
      <c r="O1363" s="11">
        <v>349.2</v>
      </c>
      <c r="P1363" s="9" t="s">
        <v>36</v>
      </c>
      <c r="Q1363" s="11">
        <v>0</v>
      </c>
      <c r="R1363" s="11">
        <v>0</v>
      </c>
      <c r="S1363" s="11">
        <v>0</v>
      </c>
      <c r="T1363" s="11">
        <v>0</v>
      </c>
      <c r="U1363" s="11">
        <v>0</v>
      </c>
      <c r="V1363" s="11"/>
      <c r="W1363" s="11">
        <v>349.2</v>
      </c>
      <c r="X1363" s="11">
        <v>349.2</v>
      </c>
      <c r="Y1363" s="11"/>
      <c r="Z1363" s="11"/>
      <c r="AA1363" s="11"/>
      <c r="AB1363" s="11"/>
      <c r="AC1363" s="10">
        <v>45351</v>
      </c>
      <c r="AD1363" s="9" t="s">
        <v>37</v>
      </c>
      <c r="AE1363" s="15"/>
    </row>
    <row r="1364" spans="1:31" x14ac:dyDescent="0.25">
      <c r="A1364" s="7">
        <v>3800008944</v>
      </c>
      <c r="B1364" t="s">
        <v>31</v>
      </c>
      <c r="C1364" t="s">
        <v>1277</v>
      </c>
      <c r="D1364" s="4">
        <v>45351</v>
      </c>
      <c r="E1364" s="4">
        <v>45380</v>
      </c>
      <c r="F1364" t="s">
        <v>1279</v>
      </c>
      <c r="H1364" t="s">
        <v>50</v>
      </c>
      <c r="I1364" s="4"/>
      <c r="L1364" s="5">
        <v>233.39</v>
      </c>
      <c r="M1364" s="5">
        <v>0</v>
      </c>
      <c r="N1364" s="5">
        <v>233.39</v>
      </c>
      <c r="O1364" s="5">
        <v>194.49</v>
      </c>
      <c r="P1364" t="s">
        <v>36</v>
      </c>
      <c r="Q1364" s="5">
        <v>38.9</v>
      </c>
      <c r="R1364" s="5">
        <v>0</v>
      </c>
      <c r="S1364" s="5">
        <v>0</v>
      </c>
      <c r="T1364" s="5">
        <v>0</v>
      </c>
      <c r="U1364" s="5">
        <v>0</v>
      </c>
      <c r="V1364" s="5">
        <v>233.39</v>
      </c>
      <c r="W1364" s="5"/>
      <c r="X1364" s="5"/>
      <c r="Y1364" s="5"/>
      <c r="Z1364" s="5"/>
      <c r="AA1364" s="5"/>
      <c r="AB1364" s="5"/>
      <c r="AC1364" s="4"/>
      <c r="AE1364" s="16"/>
    </row>
    <row r="1365" spans="1:31" x14ac:dyDescent="0.25">
      <c r="A1365" s="8">
        <v>3800008770</v>
      </c>
      <c r="B1365" s="12" t="s">
        <v>155</v>
      </c>
      <c r="C1365" s="12" t="s">
        <v>1277</v>
      </c>
      <c r="D1365" s="13">
        <v>45351</v>
      </c>
      <c r="E1365" s="13">
        <v>45351</v>
      </c>
      <c r="F1365" s="12" t="s">
        <v>1278</v>
      </c>
      <c r="G1365" s="12"/>
      <c r="H1365" s="12" t="s">
        <v>42</v>
      </c>
      <c r="I1365" s="13">
        <v>45352</v>
      </c>
      <c r="J1365" s="12" t="s">
        <v>188</v>
      </c>
      <c r="K1365" s="12"/>
      <c r="L1365" s="14">
        <v>0</v>
      </c>
      <c r="M1365" s="14">
        <v>349.2</v>
      </c>
      <c r="N1365" s="14">
        <v>-349.2</v>
      </c>
      <c r="O1365" s="14">
        <v>-349.2</v>
      </c>
      <c r="P1365" s="12"/>
      <c r="Q1365" s="14">
        <v>0</v>
      </c>
      <c r="R1365" s="14">
        <v>0</v>
      </c>
      <c r="S1365" s="14">
        <v>0</v>
      </c>
      <c r="T1365" s="14">
        <v>0</v>
      </c>
      <c r="U1365" s="14">
        <v>0</v>
      </c>
      <c r="V1365" s="14">
        <v>-349.2</v>
      </c>
      <c r="W1365" s="14"/>
      <c r="X1365" s="14"/>
      <c r="Y1365" s="14"/>
      <c r="Z1365" s="14"/>
      <c r="AA1365" s="14"/>
      <c r="AB1365" s="14"/>
      <c r="AC1365" s="13">
        <v>45351</v>
      </c>
      <c r="AD1365" s="12" t="s">
        <v>37</v>
      </c>
      <c r="AE1365" s="17"/>
    </row>
    <row r="1366" spans="1:31" x14ac:dyDescent="0.25">
      <c r="A1366" s="22" t="s">
        <v>1277</v>
      </c>
      <c r="B1366" s="23"/>
      <c r="C1366" s="23"/>
      <c r="D1366" s="23"/>
      <c r="E1366" s="23"/>
      <c r="F1366" s="23"/>
      <c r="G1366" s="23"/>
      <c r="H1366" s="23"/>
      <c r="I1366" s="23"/>
      <c r="J1366" s="23"/>
      <c r="K1366" s="23"/>
      <c r="L1366" s="24">
        <f>SUM(L1363:L1365)</f>
        <v>582.58999999999992</v>
      </c>
      <c r="M1366" s="24">
        <f>SUM(M1363:M1365)</f>
        <v>349.2</v>
      </c>
      <c r="N1366" s="24">
        <f>SUM(N1363:N1365)</f>
        <v>233.38999999999993</v>
      </c>
      <c r="O1366" s="24">
        <f>SUM(O1363:O1365)</f>
        <v>194.49000000000007</v>
      </c>
      <c r="P1366" s="23"/>
      <c r="Q1366" s="24">
        <f>SUM(Q1363:Q1365)</f>
        <v>38.9</v>
      </c>
      <c r="R1366" s="24">
        <f>SUM(R1363:R1365)</f>
        <v>0</v>
      </c>
      <c r="S1366" s="23"/>
      <c r="T1366" s="24">
        <f t="shared" ref="T1366:AB1366" si="292">SUM(T1363:T1365)</f>
        <v>0</v>
      </c>
      <c r="U1366" s="24">
        <f t="shared" si="292"/>
        <v>0</v>
      </c>
      <c r="V1366" s="24">
        <f t="shared" si="292"/>
        <v>-115.81</v>
      </c>
      <c r="W1366" s="24">
        <f t="shared" si="292"/>
        <v>349.2</v>
      </c>
      <c r="X1366" s="24">
        <f t="shared" si="292"/>
        <v>349.2</v>
      </c>
      <c r="Y1366" s="24">
        <f t="shared" si="292"/>
        <v>0</v>
      </c>
      <c r="Z1366" s="24">
        <f t="shared" si="292"/>
        <v>0</v>
      </c>
      <c r="AA1366" s="24">
        <f t="shared" si="292"/>
        <v>0</v>
      </c>
      <c r="AB1366" s="24">
        <f t="shared" si="292"/>
        <v>0</v>
      </c>
      <c r="AC1366" s="23"/>
      <c r="AD1366" s="23"/>
      <c r="AE1366" s="25"/>
    </row>
    <row r="1368" spans="1:31" x14ac:dyDescent="0.25">
      <c r="A1368" s="6">
        <v>3800007014</v>
      </c>
      <c r="B1368" s="9" t="s">
        <v>31</v>
      </c>
      <c r="C1368" s="9" t="s">
        <v>1280</v>
      </c>
      <c r="D1368" s="10">
        <v>45306</v>
      </c>
      <c r="E1368" s="10">
        <v>45337</v>
      </c>
      <c r="F1368" s="9" t="s">
        <v>1281</v>
      </c>
      <c r="G1368" s="9"/>
      <c r="H1368" s="9" t="s">
        <v>34</v>
      </c>
      <c r="I1368" s="10">
        <v>45362</v>
      </c>
      <c r="J1368" s="9" t="s">
        <v>35</v>
      </c>
      <c r="K1368" s="9"/>
      <c r="L1368" s="11">
        <v>552</v>
      </c>
      <c r="M1368" s="11">
        <v>0</v>
      </c>
      <c r="N1368" s="11">
        <v>552</v>
      </c>
      <c r="O1368" s="11">
        <v>460</v>
      </c>
      <c r="P1368" s="9" t="s">
        <v>36</v>
      </c>
      <c r="Q1368" s="11">
        <v>92</v>
      </c>
      <c r="R1368" s="11">
        <v>0</v>
      </c>
      <c r="S1368" s="11">
        <v>0</v>
      </c>
      <c r="T1368" s="11">
        <v>0</v>
      </c>
      <c r="U1368" s="11">
        <v>0</v>
      </c>
      <c r="V1368" s="11"/>
      <c r="W1368" s="11">
        <v>552</v>
      </c>
      <c r="X1368" s="11"/>
      <c r="Y1368" s="11">
        <v>552</v>
      </c>
      <c r="Z1368" s="11"/>
      <c r="AA1368" s="11"/>
      <c r="AB1368" s="11"/>
      <c r="AC1368" s="10">
        <v>45351</v>
      </c>
      <c r="AD1368" s="9" t="s">
        <v>37</v>
      </c>
      <c r="AE1368" s="15"/>
    </row>
    <row r="1369" spans="1:31" x14ac:dyDescent="0.25">
      <c r="A1369" s="8">
        <v>3800008957</v>
      </c>
      <c r="B1369" s="12" t="s">
        <v>31</v>
      </c>
      <c r="C1369" s="12" t="s">
        <v>1280</v>
      </c>
      <c r="D1369" s="13">
        <v>45351</v>
      </c>
      <c r="E1369" s="13">
        <v>45380</v>
      </c>
      <c r="F1369" s="12" t="s">
        <v>1282</v>
      </c>
      <c r="G1369" s="12"/>
      <c r="H1369" s="12" t="s">
        <v>50</v>
      </c>
      <c r="I1369" s="13"/>
      <c r="J1369" s="12"/>
      <c r="K1369" s="12"/>
      <c r="L1369" s="14">
        <v>492</v>
      </c>
      <c r="M1369" s="14">
        <v>0</v>
      </c>
      <c r="N1369" s="14">
        <v>492</v>
      </c>
      <c r="O1369" s="14">
        <v>410</v>
      </c>
      <c r="P1369" s="12" t="s">
        <v>36</v>
      </c>
      <c r="Q1369" s="14">
        <v>82</v>
      </c>
      <c r="R1369" s="14">
        <v>0</v>
      </c>
      <c r="S1369" s="14">
        <v>0</v>
      </c>
      <c r="T1369" s="14">
        <v>0</v>
      </c>
      <c r="U1369" s="14">
        <v>0</v>
      </c>
      <c r="V1369" s="14">
        <v>492</v>
      </c>
      <c r="W1369" s="14"/>
      <c r="X1369" s="14"/>
      <c r="Y1369" s="14"/>
      <c r="Z1369" s="14"/>
      <c r="AA1369" s="14"/>
      <c r="AB1369" s="14"/>
      <c r="AC1369" s="13"/>
      <c r="AD1369" s="12"/>
      <c r="AE1369" s="17"/>
    </row>
    <row r="1370" spans="1:31" x14ac:dyDescent="0.25">
      <c r="A1370" s="22" t="s">
        <v>1280</v>
      </c>
      <c r="B1370" s="23"/>
      <c r="C1370" s="23"/>
      <c r="D1370" s="23"/>
      <c r="E1370" s="23"/>
      <c r="F1370" s="23"/>
      <c r="G1370" s="23"/>
      <c r="H1370" s="23"/>
      <c r="I1370" s="23"/>
      <c r="J1370" s="23"/>
      <c r="K1370" s="23"/>
      <c r="L1370" s="24">
        <f>SUM(L1368:L1369)</f>
        <v>1044</v>
      </c>
      <c r="M1370" s="24">
        <f>SUM(M1368:M1369)</f>
        <v>0</v>
      </c>
      <c r="N1370" s="24">
        <f>SUM(N1368:N1369)</f>
        <v>1044</v>
      </c>
      <c r="O1370" s="24">
        <f>SUM(O1368:O1369)</f>
        <v>870</v>
      </c>
      <c r="P1370" s="23"/>
      <c r="Q1370" s="24">
        <f>SUM(Q1368:Q1369)</f>
        <v>174</v>
      </c>
      <c r="R1370" s="24">
        <f>SUM(R1368:R1369)</f>
        <v>0</v>
      </c>
      <c r="S1370" s="23"/>
      <c r="T1370" s="24">
        <f t="shared" ref="T1370:AB1370" si="293">SUM(T1368:T1369)</f>
        <v>0</v>
      </c>
      <c r="U1370" s="24">
        <f t="shared" si="293"/>
        <v>0</v>
      </c>
      <c r="V1370" s="24">
        <f t="shared" si="293"/>
        <v>492</v>
      </c>
      <c r="W1370" s="24">
        <f t="shared" si="293"/>
        <v>552</v>
      </c>
      <c r="X1370" s="24">
        <f t="shared" si="293"/>
        <v>0</v>
      </c>
      <c r="Y1370" s="24">
        <f t="shared" si="293"/>
        <v>552</v>
      </c>
      <c r="Z1370" s="24">
        <f t="shared" si="293"/>
        <v>0</v>
      </c>
      <c r="AA1370" s="24">
        <f t="shared" si="293"/>
        <v>0</v>
      </c>
      <c r="AB1370" s="24">
        <f t="shared" si="293"/>
        <v>0</v>
      </c>
      <c r="AC1370" s="23"/>
      <c r="AD1370" s="23"/>
      <c r="AE1370" s="25"/>
    </row>
    <row r="1372" spans="1:31" x14ac:dyDescent="0.25">
      <c r="A1372" s="18">
        <v>3800008946</v>
      </c>
      <c r="B1372" s="19" t="s">
        <v>31</v>
      </c>
      <c r="C1372" s="19" t="s">
        <v>1283</v>
      </c>
      <c r="D1372" s="26">
        <v>45351</v>
      </c>
      <c r="E1372" s="26">
        <v>45380</v>
      </c>
      <c r="F1372" s="19" t="s">
        <v>1284</v>
      </c>
      <c r="G1372" s="19"/>
      <c r="H1372" s="19" t="s">
        <v>50</v>
      </c>
      <c r="I1372" s="26"/>
      <c r="J1372" s="19"/>
      <c r="K1372" s="19"/>
      <c r="L1372" s="20">
        <v>204</v>
      </c>
      <c r="M1372" s="20">
        <v>0</v>
      </c>
      <c r="N1372" s="20">
        <v>204</v>
      </c>
      <c r="O1372" s="20">
        <v>170</v>
      </c>
      <c r="P1372" s="19" t="s">
        <v>36</v>
      </c>
      <c r="Q1372" s="20">
        <v>34</v>
      </c>
      <c r="R1372" s="20">
        <v>0</v>
      </c>
      <c r="S1372" s="20">
        <v>0</v>
      </c>
      <c r="T1372" s="20">
        <v>0</v>
      </c>
      <c r="U1372" s="20">
        <v>0</v>
      </c>
      <c r="V1372" s="20">
        <v>204</v>
      </c>
      <c r="W1372" s="20"/>
      <c r="X1372" s="20"/>
      <c r="Y1372" s="20"/>
      <c r="Z1372" s="20"/>
      <c r="AA1372" s="20"/>
      <c r="AB1372" s="20"/>
      <c r="AC1372" s="26"/>
      <c r="AD1372" s="19"/>
      <c r="AE1372" s="21"/>
    </row>
    <row r="1373" spans="1:31" x14ac:dyDescent="0.25">
      <c r="A1373" s="22" t="s">
        <v>1283</v>
      </c>
      <c r="B1373" s="23"/>
      <c r="C1373" s="23"/>
      <c r="D1373" s="23"/>
      <c r="E1373" s="23"/>
      <c r="F1373" s="23"/>
      <c r="G1373" s="23"/>
      <c r="H1373" s="23"/>
      <c r="I1373" s="23"/>
      <c r="J1373" s="23"/>
      <c r="K1373" s="23"/>
      <c r="L1373" s="24">
        <f>SUM(L1372:L1372)</f>
        <v>204</v>
      </c>
      <c r="M1373" s="24">
        <f>SUM(M1372:M1372)</f>
        <v>0</v>
      </c>
      <c r="N1373" s="24">
        <f>SUM(N1372:N1372)</f>
        <v>204</v>
      </c>
      <c r="O1373" s="24">
        <f>SUM(O1372:O1372)</f>
        <v>170</v>
      </c>
      <c r="P1373" s="23"/>
      <c r="Q1373" s="24">
        <f>SUM(Q1372:Q1372)</f>
        <v>34</v>
      </c>
      <c r="R1373" s="24">
        <f>SUM(R1372:R1372)</f>
        <v>0</v>
      </c>
      <c r="S1373" s="23"/>
      <c r="T1373" s="24">
        <f t="shared" ref="T1373:AB1373" si="294">SUM(T1372:T1372)</f>
        <v>0</v>
      </c>
      <c r="U1373" s="24">
        <f t="shared" si="294"/>
        <v>0</v>
      </c>
      <c r="V1373" s="24">
        <f t="shared" si="294"/>
        <v>204</v>
      </c>
      <c r="W1373" s="24">
        <f t="shared" si="294"/>
        <v>0</v>
      </c>
      <c r="X1373" s="24">
        <f t="shared" si="294"/>
        <v>0</v>
      </c>
      <c r="Y1373" s="24">
        <f t="shared" si="294"/>
        <v>0</v>
      </c>
      <c r="Z1373" s="24">
        <f t="shared" si="294"/>
        <v>0</v>
      </c>
      <c r="AA1373" s="24">
        <f t="shared" si="294"/>
        <v>0</v>
      </c>
      <c r="AB1373" s="24">
        <f t="shared" si="294"/>
        <v>0</v>
      </c>
      <c r="AC1373" s="23"/>
      <c r="AD1373" s="23"/>
      <c r="AE1373" s="25"/>
    </row>
    <row r="1375" spans="1:31" x14ac:dyDescent="0.25">
      <c r="A1375" s="18">
        <v>3800009421</v>
      </c>
      <c r="B1375" s="19" t="s">
        <v>31</v>
      </c>
      <c r="C1375" s="19" t="s">
        <v>1285</v>
      </c>
      <c r="D1375" s="26">
        <v>45351</v>
      </c>
      <c r="E1375" s="26">
        <v>45380</v>
      </c>
      <c r="F1375" s="19" t="s">
        <v>1286</v>
      </c>
      <c r="G1375" s="19"/>
      <c r="H1375" s="19" t="s">
        <v>50</v>
      </c>
      <c r="I1375" s="26"/>
      <c r="J1375" s="19"/>
      <c r="K1375" s="19"/>
      <c r="L1375" s="20">
        <v>384</v>
      </c>
      <c r="M1375" s="20">
        <v>0</v>
      </c>
      <c r="N1375" s="20">
        <v>384</v>
      </c>
      <c r="O1375" s="20">
        <v>320</v>
      </c>
      <c r="P1375" s="19" t="s">
        <v>36</v>
      </c>
      <c r="Q1375" s="20">
        <v>64</v>
      </c>
      <c r="R1375" s="20">
        <v>0</v>
      </c>
      <c r="S1375" s="20">
        <v>0</v>
      </c>
      <c r="T1375" s="20">
        <v>0</v>
      </c>
      <c r="U1375" s="20">
        <v>0</v>
      </c>
      <c r="V1375" s="20">
        <v>384</v>
      </c>
      <c r="W1375" s="20"/>
      <c r="X1375" s="20"/>
      <c r="Y1375" s="20"/>
      <c r="Z1375" s="20"/>
      <c r="AA1375" s="20"/>
      <c r="AB1375" s="20"/>
      <c r="AC1375" s="26"/>
      <c r="AD1375" s="19"/>
      <c r="AE1375" s="21"/>
    </row>
    <row r="1376" spans="1:31" x14ac:dyDescent="0.25">
      <c r="A1376" s="22" t="s">
        <v>1285</v>
      </c>
      <c r="B1376" s="23"/>
      <c r="C1376" s="23"/>
      <c r="D1376" s="23"/>
      <c r="E1376" s="23"/>
      <c r="F1376" s="23"/>
      <c r="G1376" s="23"/>
      <c r="H1376" s="23"/>
      <c r="I1376" s="23"/>
      <c r="J1376" s="23"/>
      <c r="K1376" s="23"/>
      <c r="L1376" s="24">
        <f>SUM(L1375:L1375)</f>
        <v>384</v>
      </c>
      <c r="M1376" s="24">
        <f>SUM(M1375:M1375)</f>
        <v>0</v>
      </c>
      <c r="N1376" s="24">
        <f>SUM(N1375:N1375)</f>
        <v>384</v>
      </c>
      <c r="O1376" s="24">
        <f>SUM(O1375:O1375)</f>
        <v>320</v>
      </c>
      <c r="P1376" s="23"/>
      <c r="Q1376" s="24">
        <f>SUM(Q1375:Q1375)</f>
        <v>64</v>
      </c>
      <c r="R1376" s="24">
        <f>SUM(R1375:R1375)</f>
        <v>0</v>
      </c>
      <c r="S1376" s="23"/>
      <c r="T1376" s="24">
        <f t="shared" ref="T1376:AB1376" si="295">SUM(T1375:T1375)</f>
        <v>0</v>
      </c>
      <c r="U1376" s="24">
        <f t="shared" si="295"/>
        <v>0</v>
      </c>
      <c r="V1376" s="24">
        <f t="shared" si="295"/>
        <v>384</v>
      </c>
      <c r="W1376" s="24">
        <f t="shared" si="295"/>
        <v>0</v>
      </c>
      <c r="X1376" s="24">
        <f t="shared" si="295"/>
        <v>0</v>
      </c>
      <c r="Y1376" s="24">
        <f t="shared" si="295"/>
        <v>0</v>
      </c>
      <c r="Z1376" s="24">
        <f t="shared" si="295"/>
        <v>0</v>
      </c>
      <c r="AA1376" s="24">
        <f t="shared" si="295"/>
        <v>0</v>
      </c>
      <c r="AB1376" s="24">
        <f t="shared" si="295"/>
        <v>0</v>
      </c>
      <c r="AC1376" s="23"/>
      <c r="AD1376" s="23"/>
      <c r="AE1376" s="25"/>
    </row>
    <row r="1378" spans="1:31" x14ac:dyDescent="0.25">
      <c r="A1378" s="6">
        <v>3800004161</v>
      </c>
      <c r="B1378" s="9" t="s">
        <v>31</v>
      </c>
      <c r="C1378" s="9" t="s">
        <v>1287</v>
      </c>
      <c r="D1378" s="10">
        <v>45260</v>
      </c>
      <c r="E1378" s="10">
        <v>45290</v>
      </c>
      <c r="F1378" s="9" t="s">
        <v>1288</v>
      </c>
      <c r="G1378" s="9"/>
      <c r="H1378" s="9" t="s">
        <v>77</v>
      </c>
      <c r="I1378" s="10">
        <v>45356</v>
      </c>
      <c r="J1378" s="9" t="s">
        <v>35</v>
      </c>
      <c r="K1378" s="9"/>
      <c r="L1378" s="11">
        <v>384</v>
      </c>
      <c r="M1378" s="11">
        <v>0</v>
      </c>
      <c r="N1378" s="11">
        <v>384</v>
      </c>
      <c r="O1378" s="11">
        <v>320</v>
      </c>
      <c r="P1378" s="9" t="s">
        <v>36</v>
      </c>
      <c r="Q1378" s="11">
        <v>64</v>
      </c>
      <c r="R1378" s="11">
        <v>0</v>
      </c>
      <c r="S1378" s="11">
        <v>0</v>
      </c>
      <c r="T1378" s="11">
        <v>0</v>
      </c>
      <c r="U1378" s="11">
        <v>0</v>
      </c>
      <c r="V1378" s="11"/>
      <c r="W1378" s="11">
        <v>384</v>
      </c>
      <c r="X1378" s="11"/>
      <c r="Y1378" s="11"/>
      <c r="Z1378" s="11">
        <v>384</v>
      </c>
      <c r="AA1378" s="11"/>
      <c r="AB1378" s="11"/>
      <c r="AC1378" s="10">
        <v>45321</v>
      </c>
      <c r="AD1378" s="9" t="s">
        <v>37</v>
      </c>
      <c r="AE1378" s="15"/>
    </row>
    <row r="1379" spans="1:31" x14ac:dyDescent="0.25">
      <c r="A1379" s="7">
        <v>3800006433</v>
      </c>
      <c r="B1379" t="s">
        <v>31</v>
      </c>
      <c r="C1379" t="s">
        <v>1287</v>
      </c>
      <c r="D1379" s="4">
        <v>45291</v>
      </c>
      <c r="E1379" s="4">
        <v>45322</v>
      </c>
      <c r="F1379" t="s">
        <v>1289</v>
      </c>
      <c r="H1379" t="s">
        <v>127</v>
      </c>
      <c r="I1379" s="4">
        <v>45356</v>
      </c>
      <c r="J1379" t="s">
        <v>48</v>
      </c>
      <c r="L1379" s="5">
        <v>384</v>
      </c>
      <c r="M1379" s="5">
        <v>0</v>
      </c>
      <c r="N1379" s="5">
        <v>384</v>
      </c>
      <c r="O1379" s="5">
        <v>320</v>
      </c>
      <c r="P1379" t="s">
        <v>36</v>
      </c>
      <c r="Q1379" s="5">
        <v>64</v>
      </c>
      <c r="R1379" s="5">
        <v>0</v>
      </c>
      <c r="S1379" s="5">
        <v>0</v>
      </c>
      <c r="T1379" s="5">
        <v>0</v>
      </c>
      <c r="U1379" s="5">
        <v>0</v>
      </c>
      <c r="V1379" s="5"/>
      <c r="W1379" s="5">
        <v>384</v>
      </c>
      <c r="X1379" s="5"/>
      <c r="Y1379" s="5">
        <v>384</v>
      </c>
      <c r="Z1379" s="5"/>
      <c r="AA1379" s="5"/>
      <c r="AB1379" s="5"/>
      <c r="AC1379" s="4">
        <v>45321</v>
      </c>
      <c r="AD1379" t="s">
        <v>37</v>
      </c>
      <c r="AE1379" s="16"/>
    </row>
    <row r="1380" spans="1:31" x14ac:dyDescent="0.25">
      <c r="A1380" s="8">
        <v>3800007962</v>
      </c>
      <c r="B1380" s="12" t="s">
        <v>31</v>
      </c>
      <c r="C1380" s="12" t="s">
        <v>1287</v>
      </c>
      <c r="D1380" s="13">
        <v>45322</v>
      </c>
      <c r="E1380" s="13">
        <v>45351</v>
      </c>
      <c r="F1380" s="12" t="s">
        <v>1290</v>
      </c>
      <c r="G1380" s="12"/>
      <c r="H1380" s="12" t="s">
        <v>42</v>
      </c>
      <c r="I1380" s="13"/>
      <c r="J1380" s="12"/>
      <c r="K1380" s="12"/>
      <c r="L1380" s="14">
        <v>384</v>
      </c>
      <c r="M1380" s="14">
        <v>0</v>
      </c>
      <c r="N1380" s="14">
        <v>384</v>
      </c>
      <c r="O1380" s="14">
        <v>320</v>
      </c>
      <c r="P1380" s="12" t="s">
        <v>36</v>
      </c>
      <c r="Q1380" s="14">
        <v>64</v>
      </c>
      <c r="R1380" s="14">
        <v>0</v>
      </c>
      <c r="S1380" s="14">
        <v>0</v>
      </c>
      <c r="T1380" s="14">
        <v>0</v>
      </c>
      <c r="U1380" s="14">
        <v>0</v>
      </c>
      <c r="V1380" s="14"/>
      <c r="W1380" s="14">
        <v>384</v>
      </c>
      <c r="X1380" s="14">
        <v>384</v>
      </c>
      <c r="Y1380" s="14"/>
      <c r="Z1380" s="14"/>
      <c r="AA1380" s="14"/>
      <c r="AB1380" s="14"/>
      <c r="AC1380" s="13">
        <v>45359</v>
      </c>
      <c r="AD1380" s="12" t="s">
        <v>37</v>
      </c>
      <c r="AE1380" s="17"/>
    </row>
    <row r="1381" spans="1:31" x14ac:dyDescent="0.25">
      <c r="A1381" s="22" t="s">
        <v>1287</v>
      </c>
      <c r="B1381" s="23"/>
      <c r="C1381" s="23"/>
      <c r="D1381" s="23"/>
      <c r="E1381" s="23"/>
      <c r="F1381" s="23"/>
      <c r="G1381" s="23"/>
      <c r="H1381" s="23"/>
      <c r="I1381" s="23"/>
      <c r="J1381" s="23"/>
      <c r="K1381" s="23"/>
      <c r="L1381" s="24">
        <f>SUM(L1378:L1380)</f>
        <v>1152</v>
      </c>
      <c r="M1381" s="24">
        <f>SUM(M1378:M1380)</f>
        <v>0</v>
      </c>
      <c r="N1381" s="24">
        <f>SUM(N1378:N1380)</f>
        <v>1152</v>
      </c>
      <c r="O1381" s="24">
        <f>SUM(O1378:O1380)</f>
        <v>960</v>
      </c>
      <c r="P1381" s="23"/>
      <c r="Q1381" s="24">
        <f>SUM(Q1378:Q1380)</f>
        <v>192</v>
      </c>
      <c r="R1381" s="24">
        <f>SUM(R1378:R1380)</f>
        <v>0</v>
      </c>
      <c r="S1381" s="23"/>
      <c r="T1381" s="24">
        <f t="shared" ref="T1381:AB1381" si="296">SUM(T1378:T1380)</f>
        <v>0</v>
      </c>
      <c r="U1381" s="24">
        <f t="shared" si="296"/>
        <v>0</v>
      </c>
      <c r="V1381" s="24">
        <f t="shared" si="296"/>
        <v>0</v>
      </c>
      <c r="W1381" s="24">
        <f t="shared" si="296"/>
        <v>1152</v>
      </c>
      <c r="X1381" s="24">
        <f t="shared" si="296"/>
        <v>384</v>
      </c>
      <c r="Y1381" s="24">
        <f t="shared" si="296"/>
        <v>384</v>
      </c>
      <c r="Z1381" s="24">
        <f t="shared" si="296"/>
        <v>384</v>
      </c>
      <c r="AA1381" s="24">
        <f t="shared" si="296"/>
        <v>0</v>
      </c>
      <c r="AB1381" s="24">
        <f t="shared" si="296"/>
        <v>0</v>
      </c>
      <c r="AC1381" s="23"/>
      <c r="AD1381" s="23"/>
      <c r="AE1381" s="25"/>
    </row>
    <row r="1383" spans="1:31" x14ac:dyDescent="0.25">
      <c r="A1383" s="6">
        <v>3800004558</v>
      </c>
      <c r="B1383" s="9" t="s">
        <v>31</v>
      </c>
      <c r="C1383" s="9" t="s">
        <v>1291</v>
      </c>
      <c r="D1383" s="10">
        <v>45260</v>
      </c>
      <c r="E1383" s="10">
        <v>45290</v>
      </c>
      <c r="F1383" s="9" t="s">
        <v>1292</v>
      </c>
      <c r="G1383" s="9"/>
      <c r="H1383" s="9" t="s">
        <v>77</v>
      </c>
      <c r="I1383" s="10">
        <v>45356</v>
      </c>
      <c r="J1383" s="9" t="s">
        <v>48</v>
      </c>
      <c r="K1383" s="9"/>
      <c r="L1383" s="11">
        <v>636</v>
      </c>
      <c r="M1383" s="11">
        <v>0</v>
      </c>
      <c r="N1383" s="11">
        <v>636</v>
      </c>
      <c r="O1383" s="11">
        <v>530</v>
      </c>
      <c r="P1383" s="9" t="s">
        <v>36</v>
      </c>
      <c r="Q1383" s="11">
        <v>106</v>
      </c>
      <c r="R1383" s="11">
        <v>0</v>
      </c>
      <c r="S1383" s="11">
        <v>0</v>
      </c>
      <c r="T1383" s="11">
        <v>0</v>
      </c>
      <c r="U1383" s="11">
        <v>0</v>
      </c>
      <c r="V1383" s="11"/>
      <c r="W1383" s="11">
        <v>636</v>
      </c>
      <c r="X1383" s="11"/>
      <c r="Y1383" s="11"/>
      <c r="Z1383" s="11">
        <v>636</v>
      </c>
      <c r="AA1383" s="11"/>
      <c r="AB1383" s="11"/>
      <c r="AC1383" s="10">
        <v>45348</v>
      </c>
      <c r="AD1383" s="9" t="s">
        <v>138</v>
      </c>
      <c r="AE1383" s="15" t="s">
        <v>1293</v>
      </c>
    </row>
    <row r="1384" spans="1:31" x14ac:dyDescent="0.25">
      <c r="A1384" s="7">
        <v>3800007008</v>
      </c>
      <c r="B1384" t="s">
        <v>31</v>
      </c>
      <c r="C1384" t="s">
        <v>1291</v>
      </c>
      <c r="D1384" s="4">
        <v>45306</v>
      </c>
      <c r="E1384" s="4">
        <v>45337</v>
      </c>
      <c r="F1384" t="s">
        <v>1294</v>
      </c>
      <c r="H1384" t="s">
        <v>34</v>
      </c>
      <c r="I1384" s="4"/>
      <c r="L1384" s="5">
        <v>192</v>
      </c>
      <c r="M1384" s="5">
        <v>0</v>
      </c>
      <c r="N1384" s="5">
        <v>192</v>
      </c>
      <c r="O1384" s="5">
        <v>160</v>
      </c>
      <c r="P1384" t="s">
        <v>36</v>
      </c>
      <c r="Q1384" s="5">
        <v>32</v>
      </c>
      <c r="R1384" s="5">
        <v>0</v>
      </c>
      <c r="S1384" s="5">
        <v>0</v>
      </c>
      <c r="T1384" s="5">
        <v>0</v>
      </c>
      <c r="U1384" s="5">
        <v>0</v>
      </c>
      <c r="V1384" s="5"/>
      <c r="W1384" s="5">
        <v>192</v>
      </c>
      <c r="X1384" s="5"/>
      <c r="Y1384" s="5">
        <v>192</v>
      </c>
      <c r="Z1384" s="5"/>
      <c r="AA1384" s="5"/>
      <c r="AB1384" s="5"/>
      <c r="AC1384" s="4">
        <v>45359</v>
      </c>
      <c r="AD1384" t="s">
        <v>37</v>
      </c>
      <c r="AE1384" s="16"/>
    </row>
    <row r="1385" spans="1:31" x14ac:dyDescent="0.25">
      <c r="A1385" s="8">
        <v>3800008947</v>
      </c>
      <c r="B1385" s="12" t="s">
        <v>31</v>
      </c>
      <c r="C1385" s="12" t="s">
        <v>1291</v>
      </c>
      <c r="D1385" s="13">
        <v>45351</v>
      </c>
      <c r="E1385" s="13">
        <v>45380</v>
      </c>
      <c r="F1385" s="12" t="s">
        <v>1295</v>
      </c>
      <c r="G1385" s="12"/>
      <c r="H1385" s="12" t="s">
        <v>50</v>
      </c>
      <c r="I1385" s="13"/>
      <c r="J1385" s="12"/>
      <c r="K1385" s="12"/>
      <c r="L1385" s="14">
        <v>204</v>
      </c>
      <c r="M1385" s="14">
        <v>0</v>
      </c>
      <c r="N1385" s="14">
        <v>204</v>
      </c>
      <c r="O1385" s="14">
        <v>170</v>
      </c>
      <c r="P1385" s="12" t="s">
        <v>36</v>
      </c>
      <c r="Q1385" s="14">
        <v>34</v>
      </c>
      <c r="R1385" s="14">
        <v>0</v>
      </c>
      <c r="S1385" s="14">
        <v>0</v>
      </c>
      <c r="T1385" s="14">
        <v>0</v>
      </c>
      <c r="U1385" s="14">
        <v>0</v>
      </c>
      <c r="V1385" s="14">
        <v>204</v>
      </c>
      <c r="W1385" s="14"/>
      <c r="X1385" s="14"/>
      <c r="Y1385" s="14"/>
      <c r="Z1385" s="14"/>
      <c r="AA1385" s="14"/>
      <c r="AB1385" s="14"/>
      <c r="AC1385" s="13"/>
      <c r="AD1385" s="12"/>
      <c r="AE1385" s="17"/>
    </row>
    <row r="1386" spans="1:31" x14ac:dyDescent="0.25">
      <c r="A1386" s="22" t="s">
        <v>1291</v>
      </c>
      <c r="B1386" s="23"/>
      <c r="C1386" s="23"/>
      <c r="D1386" s="23"/>
      <c r="E1386" s="23"/>
      <c r="F1386" s="23"/>
      <c r="G1386" s="23"/>
      <c r="H1386" s="23"/>
      <c r="I1386" s="23"/>
      <c r="J1386" s="23"/>
      <c r="K1386" s="23"/>
      <c r="L1386" s="24">
        <f>SUM(L1383:L1385)</f>
        <v>1032</v>
      </c>
      <c r="M1386" s="24">
        <f>SUM(M1383:M1385)</f>
        <v>0</v>
      </c>
      <c r="N1386" s="24">
        <f>SUM(N1383:N1385)</f>
        <v>1032</v>
      </c>
      <c r="O1386" s="24">
        <f>SUM(O1383:O1385)</f>
        <v>860</v>
      </c>
      <c r="P1386" s="23"/>
      <c r="Q1386" s="24">
        <f>SUM(Q1383:Q1385)</f>
        <v>172</v>
      </c>
      <c r="R1386" s="24">
        <f>SUM(R1383:R1385)</f>
        <v>0</v>
      </c>
      <c r="S1386" s="23"/>
      <c r="T1386" s="24">
        <f t="shared" ref="T1386:AB1386" si="297">SUM(T1383:T1385)</f>
        <v>0</v>
      </c>
      <c r="U1386" s="24">
        <f t="shared" si="297"/>
        <v>0</v>
      </c>
      <c r="V1386" s="24">
        <f t="shared" si="297"/>
        <v>204</v>
      </c>
      <c r="W1386" s="24">
        <f t="shared" si="297"/>
        <v>828</v>
      </c>
      <c r="X1386" s="24">
        <f t="shared" si="297"/>
        <v>0</v>
      </c>
      <c r="Y1386" s="24">
        <f t="shared" si="297"/>
        <v>192</v>
      </c>
      <c r="Z1386" s="24">
        <f t="shared" si="297"/>
        <v>636</v>
      </c>
      <c r="AA1386" s="24">
        <f t="shared" si="297"/>
        <v>0</v>
      </c>
      <c r="AB1386" s="24">
        <f t="shared" si="297"/>
        <v>0</v>
      </c>
      <c r="AC1386" s="23"/>
      <c r="AD1386" s="23"/>
      <c r="AE1386" s="25"/>
    </row>
    <row r="1388" spans="1:31" x14ac:dyDescent="0.25">
      <c r="A1388" s="18">
        <v>3800008948</v>
      </c>
      <c r="B1388" s="19" t="s">
        <v>31</v>
      </c>
      <c r="C1388" s="19" t="s">
        <v>1296</v>
      </c>
      <c r="D1388" s="26">
        <v>45351</v>
      </c>
      <c r="E1388" s="26">
        <v>45380</v>
      </c>
      <c r="F1388" s="19" t="s">
        <v>1297</v>
      </c>
      <c r="G1388" s="19"/>
      <c r="H1388" s="19" t="s">
        <v>50</v>
      </c>
      <c r="I1388" s="26"/>
      <c r="J1388" s="19"/>
      <c r="K1388" s="19"/>
      <c r="L1388" s="20">
        <v>186</v>
      </c>
      <c r="M1388" s="20">
        <v>0</v>
      </c>
      <c r="N1388" s="20">
        <v>186</v>
      </c>
      <c r="O1388" s="20">
        <v>155</v>
      </c>
      <c r="P1388" s="19" t="s">
        <v>36</v>
      </c>
      <c r="Q1388" s="20">
        <v>31</v>
      </c>
      <c r="R1388" s="20">
        <v>0</v>
      </c>
      <c r="S1388" s="20">
        <v>0</v>
      </c>
      <c r="T1388" s="20">
        <v>0</v>
      </c>
      <c r="U1388" s="20">
        <v>0</v>
      </c>
      <c r="V1388" s="20">
        <v>186</v>
      </c>
      <c r="W1388" s="20"/>
      <c r="X1388" s="20"/>
      <c r="Y1388" s="20"/>
      <c r="Z1388" s="20"/>
      <c r="AA1388" s="20"/>
      <c r="AB1388" s="20"/>
      <c r="AC1388" s="26"/>
      <c r="AD1388" s="19"/>
      <c r="AE1388" s="21"/>
    </row>
    <row r="1389" spans="1:31" x14ac:dyDescent="0.25">
      <c r="A1389" s="22" t="s">
        <v>1296</v>
      </c>
      <c r="B1389" s="23"/>
      <c r="C1389" s="23"/>
      <c r="D1389" s="23"/>
      <c r="E1389" s="23"/>
      <c r="F1389" s="23"/>
      <c r="G1389" s="23"/>
      <c r="H1389" s="23"/>
      <c r="I1389" s="23"/>
      <c r="J1389" s="23"/>
      <c r="K1389" s="23"/>
      <c r="L1389" s="24">
        <f>SUM(L1388:L1388)</f>
        <v>186</v>
      </c>
      <c r="M1389" s="24">
        <f>SUM(M1388:M1388)</f>
        <v>0</v>
      </c>
      <c r="N1389" s="24">
        <f>SUM(N1388:N1388)</f>
        <v>186</v>
      </c>
      <c r="O1389" s="24">
        <f>SUM(O1388:O1388)</f>
        <v>155</v>
      </c>
      <c r="P1389" s="23"/>
      <c r="Q1389" s="24">
        <f>SUM(Q1388:Q1388)</f>
        <v>31</v>
      </c>
      <c r="R1389" s="24">
        <f>SUM(R1388:R1388)</f>
        <v>0</v>
      </c>
      <c r="S1389" s="23"/>
      <c r="T1389" s="24">
        <f t="shared" ref="T1389:AB1389" si="298">SUM(T1388:T1388)</f>
        <v>0</v>
      </c>
      <c r="U1389" s="24">
        <f t="shared" si="298"/>
        <v>0</v>
      </c>
      <c r="V1389" s="24">
        <f t="shared" si="298"/>
        <v>186</v>
      </c>
      <c r="W1389" s="24">
        <f t="shared" si="298"/>
        <v>0</v>
      </c>
      <c r="X1389" s="24">
        <f t="shared" si="298"/>
        <v>0</v>
      </c>
      <c r="Y1389" s="24">
        <f t="shared" si="298"/>
        <v>0</v>
      </c>
      <c r="Z1389" s="24">
        <f t="shared" si="298"/>
        <v>0</v>
      </c>
      <c r="AA1389" s="24">
        <f t="shared" si="298"/>
        <v>0</v>
      </c>
      <c r="AB1389" s="24">
        <f t="shared" si="298"/>
        <v>0</v>
      </c>
      <c r="AC1389" s="23"/>
      <c r="AD1389" s="23"/>
      <c r="AE1389" s="25"/>
    </row>
    <row r="1391" spans="1:31" x14ac:dyDescent="0.25">
      <c r="A1391" s="6">
        <v>3800006434</v>
      </c>
      <c r="B1391" s="9" t="s">
        <v>31</v>
      </c>
      <c r="C1391" s="9" t="s">
        <v>1298</v>
      </c>
      <c r="D1391" s="10">
        <v>45291</v>
      </c>
      <c r="E1391" s="10">
        <v>45322</v>
      </c>
      <c r="F1391" s="9" t="s">
        <v>1299</v>
      </c>
      <c r="G1391" s="9"/>
      <c r="H1391" s="9" t="s">
        <v>127</v>
      </c>
      <c r="I1391" s="10">
        <v>45359</v>
      </c>
      <c r="J1391" s="9" t="s">
        <v>57</v>
      </c>
      <c r="K1391" s="9"/>
      <c r="L1391" s="11">
        <v>663.08</v>
      </c>
      <c r="M1391" s="11">
        <v>0</v>
      </c>
      <c r="N1391" s="11">
        <v>663.08</v>
      </c>
      <c r="O1391" s="11">
        <v>552.57000000000005</v>
      </c>
      <c r="P1391" s="9" t="s">
        <v>36</v>
      </c>
      <c r="Q1391" s="11">
        <v>110.51</v>
      </c>
      <c r="R1391" s="11">
        <v>0</v>
      </c>
      <c r="S1391" s="11">
        <v>0</v>
      </c>
      <c r="T1391" s="11">
        <v>0</v>
      </c>
      <c r="U1391" s="11">
        <v>0</v>
      </c>
      <c r="V1391" s="11"/>
      <c r="W1391" s="11">
        <v>663.08</v>
      </c>
      <c r="X1391" s="11"/>
      <c r="Y1391" s="11">
        <v>663.08</v>
      </c>
      <c r="Z1391" s="11"/>
      <c r="AA1391" s="11"/>
      <c r="AB1391" s="11"/>
      <c r="AC1391" s="10">
        <v>45329</v>
      </c>
      <c r="AD1391" s="9" t="s">
        <v>37</v>
      </c>
      <c r="AE1391" s="15"/>
    </row>
    <row r="1392" spans="1:31" x14ac:dyDescent="0.25">
      <c r="A1392" s="7">
        <v>3800007904</v>
      </c>
      <c r="B1392" t="s">
        <v>31</v>
      </c>
      <c r="C1392" t="s">
        <v>1298</v>
      </c>
      <c r="D1392" s="4">
        <v>45322</v>
      </c>
      <c r="E1392" s="4">
        <v>45351</v>
      </c>
      <c r="F1392" t="s">
        <v>1300</v>
      </c>
      <c r="H1392" t="s">
        <v>42</v>
      </c>
      <c r="I1392" s="4">
        <v>45373</v>
      </c>
      <c r="J1392" t="s">
        <v>59</v>
      </c>
      <c r="L1392" s="5">
        <v>150.71</v>
      </c>
      <c r="M1392" s="5">
        <v>0</v>
      </c>
      <c r="N1392" s="5">
        <v>150.71</v>
      </c>
      <c r="O1392" s="5">
        <v>125.59</v>
      </c>
      <c r="P1392" t="s">
        <v>36</v>
      </c>
      <c r="Q1392" s="5">
        <v>25.12</v>
      </c>
      <c r="R1392" s="5">
        <v>0</v>
      </c>
      <c r="S1392" s="5">
        <v>0</v>
      </c>
      <c r="T1392" s="5">
        <v>0</v>
      </c>
      <c r="U1392" s="5">
        <v>0</v>
      </c>
      <c r="V1392" s="5"/>
      <c r="W1392" s="5">
        <v>150.71</v>
      </c>
      <c r="X1392" s="5">
        <v>150.71</v>
      </c>
      <c r="Y1392" s="5"/>
      <c r="Z1392" s="5"/>
      <c r="AA1392" s="5"/>
      <c r="AB1392" s="5"/>
      <c r="AC1392" s="4">
        <v>45355</v>
      </c>
      <c r="AD1392" t="s">
        <v>138</v>
      </c>
      <c r="AE1392" s="16" t="s">
        <v>1301</v>
      </c>
    </row>
    <row r="1393" spans="1:31" x14ac:dyDescent="0.25">
      <c r="A1393" s="7">
        <v>3800008508</v>
      </c>
      <c r="B1393" t="s">
        <v>31</v>
      </c>
      <c r="C1393" t="s">
        <v>1298</v>
      </c>
      <c r="D1393" s="4">
        <v>45337</v>
      </c>
      <c r="E1393" s="4">
        <v>45366</v>
      </c>
      <c r="F1393" t="s">
        <v>1302</v>
      </c>
      <c r="H1393" t="s">
        <v>45</v>
      </c>
      <c r="I1393" s="4"/>
      <c r="L1393" s="5">
        <v>529.76</v>
      </c>
      <c r="M1393" s="5">
        <v>0</v>
      </c>
      <c r="N1393" s="5">
        <v>529.76</v>
      </c>
      <c r="O1393" s="5">
        <v>441.47</v>
      </c>
      <c r="P1393" t="s">
        <v>36</v>
      </c>
      <c r="Q1393" s="5">
        <v>88.29</v>
      </c>
      <c r="R1393" s="5">
        <v>0</v>
      </c>
      <c r="S1393" s="5">
        <v>0</v>
      </c>
      <c r="T1393" s="5">
        <v>0</v>
      </c>
      <c r="U1393" s="5">
        <v>0</v>
      </c>
      <c r="V1393" s="5"/>
      <c r="W1393" s="5">
        <v>529.76</v>
      </c>
      <c r="X1393" s="5">
        <v>529.76</v>
      </c>
      <c r="Y1393" s="5"/>
      <c r="Z1393" s="5"/>
      <c r="AA1393" s="5"/>
      <c r="AB1393" s="5"/>
      <c r="AC1393" s="4">
        <v>45369</v>
      </c>
      <c r="AD1393" t="s">
        <v>37</v>
      </c>
      <c r="AE1393" s="16"/>
    </row>
    <row r="1394" spans="1:31" x14ac:dyDescent="0.25">
      <c r="A1394" s="8">
        <v>3800009422</v>
      </c>
      <c r="B1394" s="12" t="s">
        <v>31</v>
      </c>
      <c r="C1394" s="12" t="s">
        <v>1298</v>
      </c>
      <c r="D1394" s="13">
        <v>45351</v>
      </c>
      <c r="E1394" s="13">
        <v>45380</v>
      </c>
      <c r="F1394" s="12" t="s">
        <v>1303</v>
      </c>
      <c r="G1394" s="12"/>
      <c r="H1394" s="12" t="s">
        <v>50</v>
      </c>
      <c r="I1394" s="13"/>
      <c r="J1394" s="12"/>
      <c r="K1394" s="12"/>
      <c r="L1394" s="14">
        <v>377.51</v>
      </c>
      <c r="M1394" s="14">
        <v>0</v>
      </c>
      <c r="N1394" s="14">
        <v>377.51</v>
      </c>
      <c r="O1394" s="14">
        <v>314.58999999999997</v>
      </c>
      <c r="P1394" s="12" t="s">
        <v>36</v>
      </c>
      <c r="Q1394" s="14">
        <v>62.92</v>
      </c>
      <c r="R1394" s="14">
        <v>0</v>
      </c>
      <c r="S1394" s="14">
        <v>0</v>
      </c>
      <c r="T1394" s="14">
        <v>0</v>
      </c>
      <c r="U1394" s="14">
        <v>0</v>
      </c>
      <c r="V1394" s="14">
        <v>377.51</v>
      </c>
      <c r="W1394" s="14"/>
      <c r="X1394" s="14"/>
      <c r="Y1394" s="14"/>
      <c r="Z1394" s="14"/>
      <c r="AA1394" s="14"/>
      <c r="AB1394" s="14"/>
      <c r="AC1394" s="13"/>
      <c r="AD1394" s="12"/>
      <c r="AE1394" s="17"/>
    </row>
    <row r="1395" spans="1:31" x14ac:dyDescent="0.25">
      <c r="A1395" s="22" t="s">
        <v>1298</v>
      </c>
      <c r="B1395" s="23"/>
      <c r="C1395" s="23"/>
      <c r="D1395" s="23"/>
      <c r="E1395" s="23"/>
      <c r="F1395" s="23"/>
      <c r="G1395" s="23"/>
      <c r="H1395" s="23"/>
      <c r="I1395" s="23"/>
      <c r="J1395" s="23"/>
      <c r="K1395" s="23"/>
      <c r="L1395" s="24">
        <f>SUM(L1391:L1394)</f>
        <v>1721.0600000000002</v>
      </c>
      <c r="M1395" s="24">
        <f>SUM(M1391:M1394)</f>
        <v>0</v>
      </c>
      <c r="N1395" s="24">
        <f>SUM(N1391:N1394)</f>
        <v>1721.0600000000002</v>
      </c>
      <c r="O1395" s="24">
        <f>SUM(O1391:O1394)</f>
        <v>1434.22</v>
      </c>
      <c r="P1395" s="23"/>
      <c r="Q1395" s="24">
        <f>SUM(Q1391:Q1394)</f>
        <v>286.84000000000003</v>
      </c>
      <c r="R1395" s="24">
        <f>SUM(R1391:R1394)</f>
        <v>0</v>
      </c>
      <c r="S1395" s="23"/>
      <c r="T1395" s="24">
        <f t="shared" ref="T1395:AB1395" si="299">SUM(T1391:T1394)</f>
        <v>0</v>
      </c>
      <c r="U1395" s="24">
        <f t="shared" si="299"/>
        <v>0</v>
      </c>
      <c r="V1395" s="24">
        <f t="shared" si="299"/>
        <v>377.51</v>
      </c>
      <c r="W1395" s="24">
        <f t="shared" si="299"/>
        <v>1343.5500000000002</v>
      </c>
      <c r="X1395" s="24">
        <f t="shared" si="299"/>
        <v>680.47</v>
      </c>
      <c r="Y1395" s="24">
        <f t="shared" si="299"/>
        <v>663.08</v>
      </c>
      <c r="Z1395" s="24">
        <f t="shared" si="299"/>
        <v>0</v>
      </c>
      <c r="AA1395" s="24">
        <f t="shared" si="299"/>
        <v>0</v>
      </c>
      <c r="AB1395" s="24">
        <f t="shared" si="299"/>
        <v>0</v>
      </c>
      <c r="AC1395" s="23"/>
      <c r="AD1395" s="23"/>
      <c r="AE1395" s="25"/>
    </row>
    <row r="1397" spans="1:31" x14ac:dyDescent="0.25">
      <c r="A1397" s="18">
        <v>3800007905</v>
      </c>
      <c r="B1397" s="19" t="s">
        <v>31</v>
      </c>
      <c r="C1397" s="19" t="s">
        <v>1304</v>
      </c>
      <c r="D1397" s="26">
        <v>45322</v>
      </c>
      <c r="E1397" s="26">
        <v>45351</v>
      </c>
      <c r="F1397" s="19" t="s">
        <v>1305</v>
      </c>
      <c r="G1397" s="19"/>
      <c r="H1397" s="19" t="s">
        <v>42</v>
      </c>
      <c r="I1397" s="26">
        <v>45355</v>
      </c>
      <c r="J1397" s="19" t="s">
        <v>35</v>
      </c>
      <c r="K1397" s="19"/>
      <c r="L1397" s="20">
        <v>156</v>
      </c>
      <c r="M1397" s="20">
        <v>0</v>
      </c>
      <c r="N1397" s="20">
        <v>156</v>
      </c>
      <c r="O1397" s="20">
        <v>130</v>
      </c>
      <c r="P1397" s="19" t="s">
        <v>36</v>
      </c>
      <c r="Q1397" s="20">
        <v>26</v>
      </c>
      <c r="R1397" s="20">
        <v>0</v>
      </c>
      <c r="S1397" s="20">
        <v>0</v>
      </c>
      <c r="T1397" s="20">
        <v>0</v>
      </c>
      <c r="U1397" s="20">
        <v>0</v>
      </c>
      <c r="V1397" s="20"/>
      <c r="W1397" s="20">
        <v>156</v>
      </c>
      <c r="X1397" s="20">
        <v>156</v>
      </c>
      <c r="Y1397" s="20"/>
      <c r="Z1397" s="20"/>
      <c r="AA1397" s="20"/>
      <c r="AB1397" s="20"/>
      <c r="AC1397" s="26">
        <v>45351</v>
      </c>
      <c r="AD1397" s="19" t="s">
        <v>37</v>
      </c>
      <c r="AE1397" s="21"/>
    </row>
    <row r="1398" spans="1:31" x14ac:dyDescent="0.25">
      <c r="A1398" s="22" t="s">
        <v>1304</v>
      </c>
      <c r="B1398" s="23"/>
      <c r="C1398" s="23"/>
      <c r="D1398" s="23"/>
      <c r="E1398" s="23"/>
      <c r="F1398" s="23"/>
      <c r="G1398" s="23"/>
      <c r="H1398" s="23"/>
      <c r="I1398" s="23"/>
      <c r="J1398" s="23"/>
      <c r="K1398" s="23"/>
      <c r="L1398" s="24">
        <f>SUM(L1397:L1397)</f>
        <v>156</v>
      </c>
      <c r="M1398" s="24">
        <f>SUM(M1397:M1397)</f>
        <v>0</v>
      </c>
      <c r="N1398" s="24">
        <f>SUM(N1397:N1397)</f>
        <v>156</v>
      </c>
      <c r="O1398" s="24">
        <f>SUM(O1397:O1397)</f>
        <v>130</v>
      </c>
      <c r="P1398" s="23"/>
      <c r="Q1398" s="24">
        <f>SUM(Q1397:Q1397)</f>
        <v>26</v>
      </c>
      <c r="R1398" s="24">
        <f>SUM(R1397:R1397)</f>
        <v>0</v>
      </c>
      <c r="S1398" s="23"/>
      <c r="T1398" s="24">
        <f t="shared" ref="T1398:AB1398" si="300">SUM(T1397:T1397)</f>
        <v>0</v>
      </c>
      <c r="U1398" s="24">
        <f t="shared" si="300"/>
        <v>0</v>
      </c>
      <c r="V1398" s="24">
        <f t="shared" si="300"/>
        <v>0</v>
      </c>
      <c r="W1398" s="24">
        <f t="shared" si="300"/>
        <v>156</v>
      </c>
      <c r="X1398" s="24">
        <f t="shared" si="300"/>
        <v>156</v>
      </c>
      <c r="Y1398" s="24">
        <f t="shared" si="300"/>
        <v>0</v>
      </c>
      <c r="Z1398" s="24">
        <f t="shared" si="300"/>
        <v>0</v>
      </c>
      <c r="AA1398" s="24">
        <f t="shared" si="300"/>
        <v>0</v>
      </c>
      <c r="AB1398" s="24">
        <f t="shared" si="300"/>
        <v>0</v>
      </c>
      <c r="AC1398" s="23"/>
      <c r="AD1398" s="23"/>
      <c r="AE1398" s="25"/>
    </row>
    <row r="1400" spans="1:31" x14ac:dyDescent="0.25">
      <c r="A1400" s="18">
        <v>3800008509</v>
      </c>
      <c r="B1400" s="19" t="s">
        <v>31</v>
      </c>
      <c r="C1400" s="19" t="s">
        <v>1306</v>
      </c>
      <c r="D1400" s="26">
        <v>45337</v>
      </c>
      <c r="E1400" s="26">
        <v>45366</v>
      </c>
      <c r="F1400" s="19" t="s">
        <v>1307</v>
      </c>
      <c r="G1400" s="19"/>
      <c r="H1400" s="19" t="s">
        <v>45</v>
      </c>
      <c r="I1400" s="26"/>
      <c r="J1400" s="19"/>
      <c r="K1400" s="19"/>
      <c r="L1400" s="20">
        <v>168</v>
      </c>
      <c r="M1400" s="20">
        <v>0</v>
      </c>
      <c r="N1400" s="20">
        <v>168</v>
      </c>
      <c r="O1400" s="20">
        <v>140</v>
      </c>
      <c r="P1400" s="19" t="s">
        <v>36</v>
      </c>
      <c r="Q1400" s="20">
        <v>28</v>
      </c>
      <c r="R1400" s="20">
        <v>0</v>
      </c>
      <c r="S1400" s="20">
        <v>0</v>
      </c>
      <c r="T1400" s="20">
        <v>0</v>
      </c>
      <c r="U1400" s="20">
        <v>0</v>
      </c>
      <c r="V1400" s="20"/>
      <c r="W1400" s="20">
        <v>168</v>
      </c>
      <c r="X1400" s="20">
        <v>168</v>
      </c>
      <c r="Y1400" s="20"/>
      <c r="Z1400" s="20"/>
      <c r="AA1400" s="20"/>
      <c r="AB1400" s="20"/>
      <c r="AC1400" s="26">
        <v>45369</v>
      </c>
      <c r="AD1400" s="19" t="s">
        <v>37</v>
      </c>
      <c r="AE1400" s="21"/>
    </row>
    <row r="1401" spans="1:31" x14ac:dyDescent="0.25">
      <c r="A1401" s="22" t="s">
        <v>1306</v>
      </c>
      <c r="B1401" s="23"/>
      <c r="C1401" s="23"/>
      <c r="D1401" s="23"/>
      <c r="E1401" s="23"/>
      <c r="F1401" s="23"/>
      <c r="G1401" s="23"/>
      <c r="H1401" s="23"/>
      <c r="I1401" s="23"/>
      <c r="J1401" s="23"/>
      <c r="K1401" s="23"/>
      <c r="L1401" s="24">
        <f>SUM(L1400:L1400)</f>
        <v>168</v>
      </c>
      <c r="M1401" s="24">
        <f>SUM(M1400:M1400)</f>
        <v>0</v>
      </c>
      <c r="N1401" s="24">
        <f>SUM(N1400:N1400)</f>
        <v>168</v>
      </c>
      <c r="O1401" s="24">
        <f>SUM(O1400:O1400)</f>
        <v>140</v>
      </c>
      <c r="P1401" s="23"/>
      <c r="Q1401" s="24">
        <f>SUM(Q1400:Q1400)</f>
        <v>28</v>
      </c>
      <c r="R1401" s="24">
        <f>SUM(R1400:R1400)</f>
        <v>0</v>
      </c>
      <c r="S1401" s="23"/>
      <c r="T1401" s="24">
        <f t="shared" ref="T1401:AB1401" si="301">SUM(T1400:T1400)</f>
        <v>0</v>
      </c>
      <c r="U1401" s="24">
        <f t="shared" si="301"/>
        <v>0</v>
      </c>
      <c r="V1401" s="24">
        <f t="shared" si="301"/>
        <v>0</v>
      </c>
      <c r="W1401" s="24">
        <f t="shared" si="301"/>
        <v>168</v>
      </c>
      <c r="X1401" s="24">
        <f t="shared" si="301"/>
        <v>168</v>
      </c>
      <c r="Y1401" s="24">
        <f t="shared" si="301"/>
        <v>0</v>
      </c>
      <c r="Z1401" s="24">
        <f t="shared" si="301"/>
        <v>0</v>
      </c>
      <c r="AA1401" s="24">
        <f t="shared" si="301"/>
        <v>0</v>
      </c>
      <c r="AB1401" s="24">
        <f t="shared" si="301"/>
        <v>0</v>
      </c>
      <c r="AC1401" s="23"/>
      <c r="AD1401" s="23"/>
      <c r="AE1401" s="25"/>
    </row>
    <row r="1403" spans="1:31" x14ac:dyDescent="0.25">
      <c r="A1403" s="18">
        <v>3800007906</v>
      </c>
      <c r="B1403" s="19" t="s">
        <v>31</v>
      </c>
      <c r="C1403" s="19" t="s">
        <v>1308</v>
      </c>
      <c r="D1403" s="26">
        <v>45322</v>
      </c>
      <c r="E1403" s="26">
        <v>45351</v>
      </c>
      <c r="F1403" s="19" t="s">
        <v>1309</v>
      </c>
      <c r="G1403" s="19"/>
      <c r="H1403" s="19" t="s">
        <v>42</v>
      </c>
      <c r="I1403" s="26">
        <v>45362</v>
      </c>
      <c r="J1403" s="19" t="s">
        <v>43</v>
      </c>
      <c r="K1403" s="19"/>
      <c r="L1403" s="20">
        <v>348</v>
      </c>
      <c r="M1403" s="20">
        <v>0</v>
      </c>
      <c r="N1403" s="20">
        <v>348</v>
      </c>
      <c r="O1403" s="20">
        <v>290</v>
      </c>
      <c r="P1403" s="19" t="s">
        <v>36</v>
      </c>
      <c r="Q1403" s="20">
        <v>58</v>
      </c>
      <c r="R1403" s="20">
        <v>0</v>
      </c>
      <c r="S1403" s="20">
        <v>0</v>
      </c>
      <c r="T1403" s="20">
        <v>0</v>
      </c>
      <c r="U1403" s="20">
        <v>0</v>
      </c>
      <c r="V1403" s="20"/>
      <c r="W1403" s="20">
        <v>348</v>
      </c>
      <c r="X1403" s="20">
        <v>348</v>
      </c>
      <c r="Y1403" s="20"/>
      <c r="Z1403" s="20"/>
      <c r="AA1403" s="20"/>
      <c r="AB1403" s="20"/>
      <c r="AC1403" s="26">
        <v>45351</v>
      </c>
      <c r="AD1403" s="19" t="s">
        <v>37</v>
      </c>
      <c r="AE1403" s="21"/>
    </row>
    <row r="1404" spans="1:31" x14ac:dyDescent="0.25">
      <c r="A1404" s="22" t="s">
        <v>1308</v>
      </c>
      <c r="B1404" s="23"/>
      <c r="C1404" s="23"/>
      <c r="D1404" s="23"/>
      <c r="E1404" s="23"/>
      <c r="F1404" s="23"/>
      <c r="G1404" s="23"/>
      <c r="H1404" s="23"/>
      <c r="I1404" s="23"/>
      <c r="J1404" s="23"/>
      <c r="K1404" s="23"/>
      <c r="L1404" s="24">
        <f>SUM(L1403:L1403)</f>
        <v>348</v>
      </c>
      <c r="M1404" s="24">
        <f>SUM(M1403:M1403)</f>
        <v>0</v>
      </c>
      <c r="N1404" s="24">
        <f>SUM(N1403:N1403)</f>
        <v>348</v>
      </c>
      <c r="O1404" s="24">
        <f>SUM(O1403:O1403)</f>
        <v>290</v>
      </c>
      <c r="P1404" s="23"/>
      <c r="Q1404" s="24">
        <f>SUM(Q1403:Q1403)</f>
        <v>58</v>
      </c>
      <c r="R1404" s="24">
        <f>SUM(R1403:R1403)</f>
        <v>0</v>
      </c>
      <c r="S1404" s="23"/>
      <c r="T1404" s="24">
        <f t="shared" ref="T1404:AB1404" si="302">SUM(T1403:T1403)</f>
        <v>0</v>
      </c>
      <c r="U1404" s="24">
        <f t="shared" si="302"/>
        <v>0</v>
      </c>
      <c r="V1404" s="24">
        <f t="shared" si="302"/>
        <v>0</v>
      </c>
      <c r="W1404" s="24">
        <f t="shared" si="302"/>
        <v>348</v>
      </c>
      <c r="X1404" s="24">
        <f t="shared" si="302"/>
        <v>348</v>
      </c>
      <c r="Y1404" s="24">
        <f t="shared" si="302"/>
        <v>0</v>
      </c>
      <c r="Z1404" s="24">
        <f t="shared" si="302"/>
        <v>0</v>
      </c>
      <c r="AA1404" s="24">
        <f t="shared" si="302"/>
        <v>0</v>
      </c>
      <c r="AB1404" s="24">
        <f t="shared" si="302"/>
        <v>0</v>
      </c>
      <c r="AC1404" s="23"/>
      <c r="AD1404" s="23"/>
      <c r="AE1404" s="25"/>
    </row>
    <row r="1406" spans="1:31" x14ac:dyDescent="0.25">
      <c r="A1406" s="6">
        <v>3800006476</v>
      </c>
      <c r="B1406" s="9" t="s">
        <v>31</v>
      </c>
      <c r="C1406" s="9" t="s">
        <v>1310</v>
      </c>
      <c r="D1406" s="10">
        <v>45291</v>
      </c>
      <c r="E1406" s="10">
        <v>45322</v>
      </c>
      <c r="F1406" s="9" t="s">
        <v>1311</v>
      </c>
      <c r="G1406" s="9"/>
      <c r="H1406" s="9" t="s">
        <v>127</v>
      </c>
      <c r="I1406" s="10">
        <v>45362</v>
      </c>
      <c r="J1406" s="9" t="s">
        <v>193</v>
      </c>
      <c r="K1406" s="9"/>
      <c r="L1406" s="11">
        <v>4541.38</v>
      </c>
      <c r="M1406" s="11">
        <v>0</v>
      </c>
      <c r="N1406" s="11">
        <v>4541.38</v>
      </c>
      <c r="O1406" s="11">
        <v>3827.45</v>
      </c>
      <c r="P1406" s="9" t="s">
        <v>36</v>
      </c>
      <c r="Q1406" s="11">
        <v>713.93</v>
      </c>
      <c r="R1406" s="11">
        <v>0</v>
      </c>
      <c r="S1406" s="11">
        <v>0</v>
      </c>
      <c r="T1406" s="11">
        <v>0</v>
      </c>
      <c r="U1406" s="11">
        <v>0</v>
      </c>
      <c r="V1406" s="11"/>
      <c r="W1406" s="11">
        <v>4541.38</v>
      </c>
      <c r="X1406" s="11"/>
      <c r="Y1406" s="11">
        <v>4541.38</v>
      </c>
      <c r="Z1406" s="11"/>
      <c r="AA1406" s="11"/>
      <c r="AB1406" s="11"/>
      <c r="AC1406" s="10">
        <v>45355</v>
      </c>
      <c r="AD1406" s="9" t="s">
        <v>95</v>
      </c>
      <c r="AE1406" s="15" t="s">
        <v>1312</v>
      </c>
    </row>
    <row r="1407" spans="1:31" x14ac:dyDescent="0.25">
      <c r="A1407" s="7">
        <v>3800008514</v>
      </c>
      <c r="B1407" t="s">
        <v>31</v>
      </c>
      <c r="C1407" t="s">
        <v>1310</v>
      </c>
      <c r="D1407" s="4">
        <v>45337</v>
      </c>
      <c r="E1407" s="4">
        <v>45366</v>
      </c>
      <c r="F1407" t="s">
        <v>1313</v>
      </c>
      <c r="H1407" t="s">
        <v>45</v>
      </c>
      <c r="I1407" s="4"/>
      <c r="L1407" s="5">
        <v>3588.72</v>
      </c>
      <c r="M1407" s="5">
        <v>0</v>
      </c>
      <c r="N1407" s="5">
        <v>3588.72</v>
      </c>
      <c r="O1407" s="5">
        <v>2990.6</v>
      </c>
      <c r="P1407" t="s">
        <v>36</v>
      </c>
      <c r="Q1407" s="5">
        <v>598.12</v>
      </c>
      <c r="R1407" s="5">
        <v>0</v>
      </c>
      <c r="S1407" s="5">
        <v>0</v>
      </c>
      <c r="T1407" s="5">
        <v>0</v>
      </c>
      <c r="U1407" s="5">
        <v>0</v>
      </c>
      <c r="V1407" s="5"/>
      <c r="W1407" s="5">
        <v>3588.72</v>
      </c>
      <c r="X1407" s="5">
        <v>3588.72</v>
      </c>
      <c r="Y1407" s="5"/>
      <c r="Z1407" s="5"/>
      <c r="AA1407" s="5"/>
      <c r="AB1407" s="5"/>
      <c r="AC1407" s="4">
        <v>45369</v>
      </c>
      <c r="AD1407" t="s">
        <v>37</v>
      </c>
      <c r="AE1407" s="16"/>
    </row>
    <row r="1408" spans="1:31" x14ac:dyDescent="0.25">
      <c r="A1408" s="8">
        <v>3800009472</v>
      </c>
      <c r="B1408" s="12" t="s">
        <v>31</v>
      </c>
      <c r="C1408" s="12" t="s">
        <v>1310</v>
      </c>
      <c r="D1408" s="13">
        <v>45351</v>
      </c>
      <c r="E1408" s="13">
        <v>45380</v>
      </c>
      <c r="F1408" s="12" t="s">
        <v>1314</v>
      </c>
      <c r="G1408" s="12"/>
      <c r="H1408" s="12" t="s">
        <v>50</v>
      </c>
      <c r="I1408" s="13"/>
      <c r="J1408" s="12"/>
      <c r="K1408" s="12"/>
      <c r="L1408" s="14">
        <v>5340.41</v>
      </c>
      <c r="M1408" s="14">
        <v>0</v>
      </c>
      <c r="N1408" s="14">
        <v>5340.41</v>
      </c>
      <c r="O1408" s="14">
        <v>4450.3500000000004</v>
      </c>
      <c r="P1408" s="12" t="s">
        <v>36</v>
      </c>
      <c r="Q1408" s="14">
        <v>890.06</v>
      </c>
      <c r="R1408" s="14">
        <v>0</v>
      </c>
      <c r="S1408" s="14">
        <v>0</v>
      </c>
      <c r="T1408" s="14">
        <v>0</v>
      </c>
      <c r="U1408" s="14">
        <v>0</v>
      </c>
      <c r="V1408" s="14">
        <v>5340.41</v>
      </c>
      <c r="W1408" s="14"/>
      <c r="X1408" s="14"/>
      <c r="Y1408" s="14"/>
      <c r="Z1408" s="14"/>
      <c r="AA1408" s="14"/>
      <c r="AB1408" s="14"/>
      <c r="AC1408" s="13"/>
      <c r="AD1408" s="12"/>
      <c r="AE1408" s="17"/>
    </row>
    <row r="1409" spans="1:31" x14ac:dyDescent="0.25">
      <c r="A1409" s="22" t="s">
        <v>1310</v>
      </c>
      <c r="B1409" s="23"/>
      <c r="C1409" s="23"/>
      <c r="D1409" s="23"/>
      <c r="E1409" s="23"/>
      <c r="F1409" s="23"/>
      <c r="G1409" s="23"/>
      <c r="H1409" s="23"/>
      <c r="I1409" s="23"/>
      <c r="J1409" s="23"/>
      <c r="K1409" s="23"/>
      <c r="L1409" s="24">
        <f>SUM(L1406:L1408)</f>
        <v>13470.51</v>
      </c>
      <c r="M1409" s="24">
        <f>SUM(M1406:M1408)</f>
        <v>0</v>
      </c>
      <c r="N1409" s="24">
        <f>SUM(N1406:N1408)</f>
        <v>13470.51</v>
      </c>
      <c r="O1409" s="24">
        <f>SUM(O1406:O1408)</f>
        <v>11268.4</v>
      </c>
      <c r="P1409" s="23"/>
      <c r="Q1409" s="24">
        <f>SUM(Q1406:Q1408)</f>
        <v>2202.1099999999997</v>
      </c>
      <c r="R1409" s="24">
        <f>SUM(R1406:R1408)</f>
        <v>0</v>
      </c>
      <c r="S1409" s="23"/>
      <c r="T1409" s="24">
        <f t="shared" ref="T1409:AB1409" si="303">SUM(T1406:T1408)</f>
        <v>0</v>
      </c>
      <c r="U1409" s="24">
        <f t="shared" si="303"/>
        <v>0</v>
      </c>
      <c r="V1409" s="24">
        <f t="shared" si="303"/>
        <v>5340.41</v>
      </c>
      <c r="W1409" s="24">
        <f t="shared" si="303"/>
        <v>8130.1</v>
      </c>
      <c r="X1409" s="24">
        <f t="shared" si="303"/>
        <v>3588.72</v>
      </c>
      <c r="Y1409" s="24">
        <f t="shared" si="303"/>
        <v>4541.38</v>
      </c>
      <c r="Z1409" s="24">
        <f t="shared" si="303"/>
        <v>0</v>
      </c>
      <c r="AA1409" s="24">
        <f t="shared" si="303"/>
        <v>0</v>
      </c>
      <c r="AB1409" s="24">
        <f t="shared" si="303"/>
        <v>0</v>
      </c>
      <c r="AC1409" s="23"/>
      <c r="AD1409" s="23"/>
      <c r="AE1409" s="25"/>
    </row>
    <row r="1411" spans="1:31" x14ac:dyDescent="0.25">
      <c r="A1411" s="6">
        <v>3800007908</v>
      </c>
      <c r="B1411" s="9" t="s">
        <v>31</v>
      </c>
      <c r="C1411" s="9" t="s">
        <v>1315</v>
      </c>
      <c r="D1411" s="10">
        <v>45322</v>
      </c>
      <c r="E1411" s="10">
        <v>45351</v>
      </c>
      <c r="F1411" s="9" t="s">
        <v>1316</v>
      </c>
      <c r="G1411" s="9"/>
      <c r="H1411" s="9" t="s">
        <v>42</v>
      </c>
      <c r="I1411" s="10">
        <v>45356</v>
      </c>
      <c r="J1411" s="9" t="s">
        <v>188</v>
      </c>
      <c r="K1411" s="9"/>
      <c r="L1411" s="11">
        <v>168</v>
      </c>
      <c r="M1411" s="11">
        <v>0</v>
      </c>
      <c r="N1411" s="11">
        <v>168</v>
      </c>
      <c r="O1411" s="11">
        <v>140</v>
      </c>
      <c r="P1411" s="9" t="s">
        <v>36</v>
      </c>
      <c r="Q1411" s="11">
        <v>28</v>
      </c>
      <c r="R1411" s="11">
        <v>0</v>
      </c>
      <c r="S1411" s="11">
        <v>0</v>
      </c>
      <c r="T1411" s="11">
        <v>0</v>
      </c>
      <c r="U1411" s="11">
        <v>0</v>
      </c>
      <c r="V1411" s="11"/>
      <c r="W1411" s="11">
        <v>168</v>
      </c>
      <c r="X1411" s="11">
        <v>168</v>
      </c>
      <c r="Y1411" s="11"/>
      <c r="Z1411" s="11"/>
      <c r="AA1411" s="11"/>
      <c r="AB1411" s="11"/>
      <c r="AC1411" s="10">
        <v>45351</v>
      </c>
      <c r="AD1411" s="9" t="s">
        <v>37</v>
      </c>
      <c r="AE1411" s="15"/>
    </row>
    <row r="1412" spans="1:31" x14ac:dyDescent="0.25">
      <c r="A1412" s="7">
        <v>3800008515</v>
      </c>
      <c r="B1412" t="s">
        <v>31</v>
      </c>
      <c r="C1412" t="s">
        <v>1315</v>
      </c>
      <c r="D1412" s="4">
        <v>45337</v>
      </c>
      <c r="E1412" s="4">
        <v>45366</v>
      </c>
      <c r="F1412" t="s">
        <v>1317</v>
      </c>
      <c r="H1412" t="s">
        <v>45</v>
      </c>
      <c r="I1412" s="4">
        <v>45373</v>
      </c>
      <c r="J1412" t="s">
        <v>55</v>
      </c>
      <c r="L1412" s="5">
        <v>876</v>
      </c>
      <c r="M1412" s="5">
        <v>0</v>
      </c>
      <c r="N1412" s="5">
        <v>876</v>
      </c>
      <c r="O1412" s="5">
        <v>730</v>
      </c>
      <c r="P1412" t="s">
        <v>36</v>
      </c>
      <c r="Q1412" s="5">
        <v>146</v>
      </c>
      <c r="R1412" s="5">
        <v>0</v>
      </c>
      <c r="S1412" s="5">
        <v>0</v>
      </c>
      <c r="T1412" s="5">
        <v>0</v>
      </c>
      <c r="U1412" s="5">
        <v>0</v>
      </c>
      <c r="V1412" s="5"/>
      <c r="W1412" s="5">
        <v>876</v>
      </c>
      <c r="X1412" s="5">
        <v>876</v>
      </c>
      <c r="Y1412" s="5"/>
      <c r="Z1412" s="5"/>
      <c r="AA1412" s="5"/>
      <c r="AB1412" s="5"/>
      <c r="AC1412" s="4">
        <v>45369</v>
      </c>
      <c r="AD1412" t="s">
        <v>37</v>
      </c>
      <c r="AE1412" s="16"/>
    </row>
    <row r="1413" spans="1:31" x14ac:dyDescent="0.25">
      <c r="A1413" s="8">
        <v>3800009425</v>
      </c>
      <c r="B1413" s="12" t="s">
        <v>31</v>
      </c>
      <c r="C1413" s="12" t="s">
        <v>1315</v>
      </c>
      <c r="D1413" s="13">
        <v>45351</v>
      </c>
      <c r="E1413" s="13">
        <v>45380</v>
      </c>
      <c r="F1413" s="12" t="s">
        <v>1318</v>
      </c>
      <c r="G1413" s="12"/>
      <c r="H1413" s="12" t="s">
        <v>50</v>
      </c>
      <c r="I1413" s="13"/>
      <c r="J1413" s="12"/>
      <c r="K1413" s="12"/>
      <c r="L1413" s="14">
        <v>1572</v>
      </c>
      <c r="M1413" s="14">
        <v>0</v>
      </c>
      <c r="N1413" s="14">
        <v>1572</v>
      </c>
      <c r="O1413" s="14">
        <v>1310</v>
      </c>
      <c r="P1413" s="12" t="s">
        <v>36</v>
      </c>
      <c r="Q1413" s="14">
        <v>262</v>
      </c>
      <c r="R1413" s="14">
        <v>0</v>
      </c>
      <c r="S1413" s="14">
        <v>0</v>
      </c>
      <c r="T1413" s="14">
        <v>0</v>
      </c>
      <c r="U1413" s="14">
        <v>0</v>
      </c>
      <c r="V1413" s="14">
        <v>1572</v>
      </c>
      <c r="W1413" s="14"/>
      <c r="X1413" s="14"/>
      <c r="Y1413" s="14"/>
      <c r="Z1413" s="14"/>
      <c r="AA1413" s="14"/>
      <c r="AB1413" s="14"/>
      <c r="AC1413" s="13"/>
      <c r="AD1413" s="12"/>
      <c r="AE1413" s="17"/>
    </row>
    <row r="1414" spans="1:31" x14ac:dyDescent="0.25">
      <c r="A1414" s="22" t="s">
        <v>1315</v>
      </c>
      <c r="B1414" s="23"/>
      <c r="C1414" s="23"/>
      <c r="D1414" s="23"/>
      <c r="E1414" s="23"/>
      <c r="F1414" s="23"/>
      <c r="G1414" s="23"/>
      <c r="H1414" s="23"/>
      <c r="I1414" s="23"/>
      <c r="J1414" s="23"/>
      <c r="K1414" s="23"/>
      <c r="L1414" s="24">
        <f>SUM(L1411:L1413)</f>
        <v>2616</v>
      </c>
      <c r="M1414" s="24">
        <f>SUM(M1411:M1413)</f>
        <v>0</v>
      </c>
      <c r="N1414" s="24">
        <f>SUM(N1411:N1413)</f>
        <v>2616</v>
      </c>
      <c r="O1414" s="24">
        <f>SUM(O1411:O1413)</f>
        <v>2180</v>
      </c>
      <c r="P1414" s="23"/>
      <c r="Q1414" s="24">
        <f>SUM(Q1411:Q1413)</f>
        <v>436</v>
      </c>
      <c r="R1414" s="24">
        <f>SUM(R1411:R1413)</f>
        <v>0</v>
      </c>
      <c r="S1414" s="23"/>
      <c r="T1414" s="24">
        <f t="shared" ref="T1414:AB1414" si="304">SUM(T1411:T1413)</f>
        <v>0</v>
      </c>
      <c r="U1414" s="24">
        <f t="shared" si="304"/>
        <v>0</v>
      </c>
      <c r="V1414" s="24">
        <f t="shared" si="304"/>
        <v>1572</v>
      </c>
      <c r="W1414" s="24">
        <f t="shared" si="304"/>
        <v>1044</v>
      </c>
      <c r="X1414" s="24">
        <f t="shared" si="304"/>
        <v>1044</v>
      </c>
      <c r="Y1414" s="24">
        <f t="shared" si="304"/>
        <v>0</v>
      </c>
      <c r="Z1414" s="24">
        <f t="shared" si="304"/>
        <v>0</v>
      </c>
      <c r="AA1414" s="24">
        <f t="shared" si="304"/>
        <v>0</v>
      </c>
      <c r="AB1414" s="24">
        <f t="shared" si="304"/>
        <v>0</v>
      </c>
      <c r="AC1414" s="23"/>
      <c r="AD1414" s="23"/>
      <c r="AE1414" s="25"/>
    </row>
    <row r="1416" spans="1:31" x14ac:dyDescent="0.25">
      <c r="A1416" s="18">
        <v>3800008842</v>
      </c>
      <c r="B1416" s="19" t="s">
        <v>31</v>
      </c>
      <c r="C1416" s="19" t="s">
        <v>1319</v>
      </c>
      <c r="D1416" s="26">
        <v>45351</v>
      </c>
      <c r="E1416" s="26">
        <v>45380</v>
      </c>
      <c r="F1416" s="19" t="s">
        <v>1320</v>
      </c>
      <c r="G1416" s="19"/>
      <c r="H1416" s="19" t="s">
        <v>50</v>
      </c>
      <c r="I1416" s="26"/>
      <c r="J1416" s="19"/>
      <c r="K1416" s="19"/>
      <c r="L1416" s="20">
        <v>174</v>
      </c>
      <c r="M1416" s="20">
        <v>0</v>
      </c>
      <c r="N1416" s="20">
        <v>174</v>
      </c>
      <c r="O1416" s="20">
        <v>145</v>
      </c>
      <c r="P1416" s="19" t="s">
        <v>36</v>
      </c>
      <c r="Q1416" s="20">
        <v>29</v>
      </c>
      <c r="R1416" s="20">
        <v>0</v>
      </c>
      <c r="S1416" s="20">
        <v>0</v>
      </c>
      <c r="T1416" s="20">
        <v>0</v>
      </c>
      <c r="U1416" s="20">
        <v>0</v>
      </c>
      <c r="V1416" s="20">
        <v>174</v>
      </c>
      <c r="W1416" s="20"/>
      <c r="X1416" s="20"/>
      <c r="Y1416" s="20"/>
      <c r="Z1416" s="20"/>
      <c r="AA1416" s="20"/>
      <c r="AB1416" s="20"/>
      <c r="AC1416" s="26"/>
      <c r="AD1416" s="19"/>
      <c r="AE1416" s="21"/>
    </row>
    <row r="1417" spans="1:31" x14ac:dyDescent="0.25">
      <c r="A1417" s="22" t="s">
        <v>1319</v>
      </c>
      <c r="B1417" s="23"/>
      <c r="C1417" s="23"/>
      <c r="D1417" s="23"/>
      <c r="E1417" s="23"/>
      <c r="F1417" s="23"/>
      <c r="G1417" s="23"/>
      <c r="H1417" s="23"/>
      <c r="I1417" s="23"/>
      <c r="J1417" s="23"/>
      <c r="K1417" s="23"/>
      <c r="L1417" s="24">
        <f>SUM(L1416:L1416)</f>
        <v>174</v>
      </c>
      <c r="M1417" s="24">
        <f>SUM(M1416:M1416)</f>
        <v>0</v>
      </c>
      <c r="N1417" s="24">
        <f>SUM(N1416:N1416)</f>
        <v>174</v>
      </c>
      <c r="O1417" s="24">
        <f>SUM(O1416:O1416)</f>
        <v>145</v>
      </c>
      <c r="P1417" s="23"/>
      <c r="Q1417" s="24">
        <f>SUM(Q1416:Q1416)</f>
        <v>29</v>
      </c>
      <c r="R1417" s="24">
        <f>SUM(R1416:R1416)</f>
        <v>0</v>
      </c>
      <c r="S1417" s="23"/>
      <c r="T1417" s="24">
        <f t="shared" ref="T1417:AB1417" si="305">SUM(T1416:T1416)</f>
        <v>0</v>
      </c>
      <c r="U1417" s="24">
        <f t="shared" si="305"/>
        <v>0</v>
      </c>
      <c r="V1417" s="24">
        <f t="shared" si="305"/>
        <v>174</v>
      </c>
      <c r="W1417" s="24">
        <f t="shared" si="305"/>
        <v>0</v>
      </c>
      <c r="X1417" s="24">
        <f t="shared" si="305"/>
        <v>0</v>
      </c>
      <c r="Y1417" s="24">
        <f t="shared" si="305"/>
        <v>0</v>
      </c>
      <c r="Z1417" s="24">
        <f t="shared" si="305"/>
        <v>0</v>
      </c>
      <c r="AA1417" s="24">
        <f t="shared" si="305"/>
        <v>0</v>
      </c>
      <c r="AB1417" s="24">
        <f t="shared" si="305"/>
        <v>0</v>
      </c>
      <c r="AC1417" s="23"/>
      <c r="AD1417" s="23"/>
      <c r="AE1417" s="25"/>
    </row>
    <row r="1419" spans="1:31" x14ac:dyDescent="0.25">
      <c r="A1419" s="6">
        <v>3800007964</v>
      </c>
      <c r="B1419" s="9" t="s">
        <v>31</v>
      </c>
      <c r="C1419" s="9" t="s">
        <v>1321</v>
      </c>
      <c r="D1419" s="10">
        <v>45322</v>
      </c>
      <c r="E1419" s="10">
        <v>45351</v>
      </c>
      <c r="F1419" s="9" t="s">
        <v>1322</v>
      </c>
      <c r="G1419" s="9"/>
      <c r="H1419" s="9" t="s">
        <v>42</v>
      </c>
      <c r="I1419" s="10">
        <v>45358</v>
      </c>
      <c r="J1419" s="9" t="s">
        <v>59</v>
      </c>
      <c r="K1419" s="9"/>
      <c r="L1419" s="11">
        <v>865.92</v>
      </c>
      <c r="M1419" s="11">
        <v>0</v>
      </c>
      <c r="N1419" s="11">
        <v>865.92</v>
      </c>
      <c r="O1419" s="11">
        <v>721.6</v>
      </c>
      <c r="P1419" s="9" t="s">
        <v>36</v>
      </c>
      <c r="Q1419" s="11">
        <v>144.32</v>
      </c>
      <c r="R1419" s="11">
        <v>0</v>
      </c>
      <c r="S1419" s="11">
        <v>0</v>
      </c>
      <c r="T1419" s="11">
        <v>0</v>
      </c>
      <c r="U1419" s="11">
        <v>0</v>
      </c>
      <c r="V1419" s="11"/>
      <c r="W1419" s="11">
        <v>865.92</v>
      </c>
      <c r="X1419" s="11">
        <v>865.92</v>
      </c>
      <c r="Y1419" s="11"/>
      <c r="Z1419" s="11"/>
      <c r="AA1419" s="11"/>
      <c r="AB1419" s="11"/>
      <c r="AC1419" s="10">
        <v>45351</v>
      </c>
      <c r="AD1419" s="9" t="s">
        <v>37</v>
      </c>
      <c r="AE1419" s="15"/>
    </row>
    <row r="1420" spans="1:31" x14ac:dyDescent="0.25">
      <c r="A1420" s="7">
        <v>3800008511</v>
      </c>
      <c r="B1420" t="s">
        <v>31</v>
      </c>
      <c r="C1420" t="s">
        <v>1321</v>
      </c>
      <c r="D1420" s="4">
        <v>45337</v>
      </c>
      <c r="E1420" s="4">
        <v>45366</v>
      </c>
      <c r="F1420" t="s">
        <v>1323</v>
      </c>
      <c r="H1420" t="s">
        <v>45</v>
      </c>
      <c r="I1420" s="4">
        <v>45370</v>
      </c>
      <c r="J1420" t="s">
        <v>81</v>
      </c>
      <c r="L1420" s="5">
        <v>376.24</v>
      </c>
      <c r="M1420" s="5">
        <v>0</v>
      </c>
      <c r="N1420" s="5">
        <v>376.24</v>
      </c>
      <c r="O1420" s="5">
        <v>313.52999999999997</v>
      </c>
      <c r="P1420" t="s">
        <v>36</v>
      </c>
      <c r="Q1420" s="5">
        <v>62.71</v>
      </c>
      <c r="R1420" s="5">
        <v>0</v>
      </c>
      <c r="S1420" s="5">
        <v>0</v>
      </c>
      <c r="T1420" s="5">
        <v>0</v>
      </c>
      <c r="U1420" s="5">
        <v>0</v>
      </c>
      <c r="V1420" s="5"/>
      <c r="W1420" s="5">
        <v>376.24</v>
      </c>
      <c r="X1420" s="5">
        <v>376.24</v>
      </c>
      <c r="Y1420" s="5"/>
      <c r="Z1420" s="5"/>
      <c r="AA1420" s="5"/>
      <c r="AB1420" s="5"/>
      <c r="AC1420" s="4"/>
      <c r="AE1420" s="16"/>
    </row>
    <row r="1421" spans="1:31" x14ac:dyDescent="0.25">
      <c r="A1421" s="8">
        <v>3800009423</v>
      </c>
      <c r="B1421" s="12" t="s">
        <v>31</v>
      </c>
      <c r="C1421" s="12" t="s">
        <v>1321</v>
      </c>
      <c r="D1421" s="13">
        <v>45351</v>
      </c>
      <c r="E1421" s="13">
        <v>45380</v>
      </c>
      <c r="F1421" s="12" t="s">
        <v>1324</v>
      </c>
      <c r="G1421" s="12"/>
      <c r="H1421" s="12" t="s">
        <v>50</v>
      </c>
      <c r="I1421" s="13"/>
      <c r="J1421" s="12"/>
      <c r="K1421" s="12"/>
      <c r="L1421" s="14">
        <v>1723.01</v>
      </c>
      <c r="M1421" s="14">
        <v>0</v>
      </c>
      <c r="N1421" s="14">
        <v>1723.01</v>
      </c>
      <c r="O1421" s="14">
        <v>1435.84</v>
      </c>
      <c r="P1421" s="12" t="s">
        <v>36</v>
      </c>
      <c r="Q1421" s="14">
        <v>287.17</v>
      </c>
      <c r="R1421" s="14">
        <v>0</v>
      </c>
      <c r="S1421" s="14">
        <v>0</v>
      </c>
      <c r="T1421" s="14">
        <v>0</v>
      </c>
      <c r="U1421" s="14">
        <v>0</v>
      </c>
      <c r="V1421" s="14">
        <v>1723.01</v>
      </c>
      <c r="W1421" s="14"/>
      <c r="X1421" s="14"/>
      <c r="Y1421" s="14"/>
      <c r="Z1421" s="14"/>
      <c r="AA1421" s="14"/>
      <c r="AB1421" s="14"/>
      <c r="AC1421" s="13"/>
      <c r="AD1421" s="12"/>
      <c r="AE1421" s="17"/>
    </row>
    <row r="1422" spans="1:31" x14ac:dyDescent="0.25">
      <c r="A1422" s="22" t="s">
        <v>1321</v>
      </c>
      <c r="B1422" s="23"/>
      <c r="C1422" s="23"/>
      <c r="D1422" s="23"/>
      <c r="E1422" s="23"/>
      <c r="F1422" s="23"/>
      <c r="G1422" s="23"/>
      <c r="H1422" s="23"/>
      <c r="I1422" s="23"/>
      <c r="J1422" s="23"/>
      <c r="K1422" s="23"/>
      <c r="L1422" s="24">
        <f>SUM(L1419:L1421)</f>
        <v>2965.17</v>
      </c>
      <c r="M1422" s="24">
        <f>SUM(M1419:M1421)</f>
        <v>0</v>
      </c>
      <c r="N1422" s="24">
        <f>SUM(N1419:N1421)</f>
        <v>2965.17</v>
      </c>
      <c r="O1422" s="24">
        <f>SUM(O1419:O1421)</f>
        <v>2470.9700000000003</v>
      </c>
      <c r="P1422" s="23"/>
      <c r="Q1422" s="24">
        <f>SUM(Q1419:Q1421)</f>
        <v>494.20000000000005</v>
      </c>
      <c r="R1422" s="24">
        <f>SUM(R1419:R1421)</f>
        <v>0</v>
      </c>
      <c r="S1422" s="23"/>
      <c r="T1422" s="24">
        <f t="shared" ref="T1422:AB1422" si="306">SUM(T1419:T1421)</f>
        <v>0</v>
      </c>
      <c r="U1422" s="24">
        <f t="shared" si="306"/>
        <v>0</v>
      </c>
      <c r="V1422" s="24">
        <f t="shared" si="306"/>
        <v>1723.01</v>
      </c>
      <c r="W1422" s="24">
        <f t="shared" si="306"/>
        <v>1242.1599999999999</v>
      </c>
      <c r="X1422" s="24">
        <f t="shared" si="306"/>
        <v>1242.1599999999999</v>
      </c>
      <c r="Y1422" s="24">
        <f t="shared" si="306"/>
        <v>0</v>
      </c>
      <c r="Z1422" s="24">
        <f t="shared" si="306"/>
        <v>0</v>
      </c>
      <c r="AA1422" s="24">
        <f t="shared" si="306"/>
        <v>0</v>
      </c>
      <c r="AB1422" s="24">
        <f t="shared" si="306"/>
        <v>0</v>
      </c>
      <c r="AC1422" s="23"/>
      <c r="AD1422" s="23"/>
      <c r="AE1422" s="25"/>
    </row>
    <row r="1424" spans="1:31" x14ac:dyDescent="0.25">
      <c r="A1424" s="6">
        <v>3800008512</v>
      </c>
      <c r="B1424" s="9" t="s">
        <v>31</v>
      </c>
      <c r="C1424" s="9" t="s">
        <v>1325</v>
      </c>
      <c r="D1424" s="10">
        <v>45337</v>
      </c>
      <c r="E1424" s="10">
        <v>45366</v>
      </c>
      <c r="F1424" s="9" t="s">
        <v>1326</v>
      </c>
      <c r="G1424" s="9"/>
      <c r="H1424" s="9" t="s">
        <v>45</v>
      </c>
      <c r="I1424" s="10"/>
      <c r="J1424" s="9"/>
      <c r="K1424" s="9"/>
      <c r="L1424" s="11">
        <v>792</v>
      </c>
      <c r="M1424" s="11">
        <v>0</v>
      </c>
      <c r="N1424" s="11">
        <v>792</v>
      </c>
      <c r="O1424" s="11">
        <v>660</v>
      </c>
      <c r="P1424" s="9" t="s">
        <v>36</v>
      </c>
      <c r="Q1424" s="11">
        <v>132</v>
      </c>
      <c r="R1424" s="11">
        <v>0</v>
      </c>
      <c r="S1424" s="11">
        <v>0</v>
      </c>
      <c r="T1424" s="11">
        <v>0</v>
      </c>
      <c r="U1424" s="11">
        <v>0</v>
      </c>
      <c r="V1424" s="11"/>
      <c r="W1424" s="11">
        <v>792</v>
      </c>
      <c r="X1424" s="11">
        <v>792</v>
      </c>
      <c r="Y1424" s="11"/>
      <c r="Z1424" s="11"/>
      <c r="AA1424" s="11"/>
      <c r="AB1424" s="11"/>
      <c r="AC1424" s="10">
        <v>45369</v>
      </c>
      <c r="AD1424" s="9" t="s">
        <v>37</v>
      </c>
      <c r="AE1424" s="15"/>
    </row>
    <row r="1425" spans="1:31" x14ac:dyDescent="0.25">
      <c r="A1425" s="8">
        <v>3800008949</v>
      </c>
      <c r="B1425" s="12" t="s">
        <v>31</v>
      </c>
      <c r="C1425" s="12" t="s">
        <v>1325</v>
      </c>
      <c r="D1425" s="13">
        <v>45351</v>
      </c>
      <c r="E1425" s="13">
        <v>45380</v>
      </c>
      <c r="F1425" s="12" t="s">
        <v>1327</v>
      </c>
      <c r="G1425" s="12"/>
      <c r="H1425" s="12" t="s">
        <v>50</v>
      </c>
      <c r="I1425" s="13"/>
      <c r="J1425" s="12"/>
      <c r="K1425" s="12"/>
      <c r="L1425" s="14">
        <v>480</v>
      </c>
      <c r="M1425" s="14">
        <v>0</v>
      </c>
      <c r="N1425" s="14">
        <v>480</v>
      </c>
      <c r="O1425" s="14">
        <v>400</v>
      </c>
      <c r="P1425" s="12" t="s">
        <v>36</v>
      </c>
      <c r="Q1425" s="14">
        <v>80</v>
      </c>
      <c r="R1425" s="14">
        <v>0</v>
      </c>
      <c r="S1425" s="14">
        <v>0</v>
      </c>
      <c r="T1425" s="14">
        <v>0</v>
      </c>
      <c r="U1425" s="14">
        <v>0</v>
      </c>
      <c r="V1425" s="14">
        <v>480</v>
      </c>
      <c r="W1425" s="14"/>
      <c r="X1425" s="14"/>
      <c r="Y1425" s="14"/>
      <c r="Z1425" s="14"/>
      <c r="AA1425" s="14"/>
      <c r="AB1425" s="14"/>
      <c r="AC1425" s="13"/>
      <c r="AD1425" s="12"/>
      <c r="AE1425" s="17"/>
    </row>
    <row r="1426" spans="1:31" x14ac:dyDescent="0.25">
      <c r="A1426" s="22" t="s">
        <v>1325</v>
      </c>
      <c r="B1426" s="23"/>
      <c r="C1426" s="23"/>
      <c r="D1426" s="23"/>
      <c r="E1426" s="23"/>
      <c r="F1426" s="23"/>
      <c r="G1426" s="23"/>
      <c r="H1426" s="23"/>
      <c r="I1426" s="23"/>
      <c r="J1426" s="23"/>
      <c r="K1426" s="23"/>
      <c r="L1426" s="24">
        <f>SUM(L1424:L1425)</f>
        <v>1272</v>
      </c>
      <c r="M1426" s="24">
        <f>SUM(M1424:M1425)</f>
        <v>0</v>
      </c>
      <c r="N1426" s="24">
        <f>SUM(N1424:N1425)</f>
        <v>1272</v>
      </c>
      <c r="O1426" s="24">
        <f>SUM(O1424:O1425)</f>
        <v>1060</v>
      </c>
      <c r="P1426" s="23"/>
      <c r="Q1426" s="24">
        <f>SUM(Q1424:Q1425)</f>
        <v>212</v>
      </c>
      <c r="R1426" s="24">
        <f>SUM(R1424:R1425)</f>
        <v>0</v>
      </c>
      <c r="S1426" s="23"/>
      <c r="T1426" s="24">
        <f t="shared" ref="T1426:AB1426" si="307">SUM(T1424:T1425)</f>
        <v>0</v>
      </c>
      <c r="U1426" s="24">
        <f t="shared" si="307"/>
        <v>0</v>
      </c>
      <c r="V1426" s="24">
        <f t="shared" si="307"/>
        <v>480</v>
      </c>
      <c r="W1426" s="24">
        <f t="shared" si="307"/>
        <v>792</v>
      </c>
      <c r="X1426" s="24">
        <f t="shared" si="307"/>
        <v>792</v>
      </c>
      <c r="Y1426" s="24">
        <f t="shared" si="307"/>
        <v>0</v>
      </c>
      <c r="Z1426" s="24">
        <f t="shared" si="307"/>
        <v>0</v>
      </c>
      <c r="AA1426" s="24">
        <f t="shared" si="307"/>
        <v>0</v>
      </c>
      <c r="AB1426" s="24">
        <f t="shared" si="307"/>
        <v>0</v>
      </c>
      <c r="AC1426" s="23"/>
      <c r="AD1426" s="23"/>
      <c r="AE1426" s="25"/>
    </row>
    <row r="1428" spans="1:31" x14ac:dyDescent="0.25">
      <c r="A1428" s="6">
        <v>3800004112</v>
      </c>
      <c r="B1428" s="9" t="s">
        <v>31</v>
      </c>
      <c r="C1428" s="9" t="s">
        <v>1328</v>
      </c>
      <c r="D1428" s="10">
        <v>45260</v>
      </c>
      <c r="E1428" s="10">
        <v>45290</v>
      </c>
      <c r="F1428" s="9" t="s">
        <v>1329</v>
      </c>
      <c r="G1428" s="9"/>
      <c r="H1428" s="9" t="s">
        <v>77</v>
      </c>
      <c r="I1428" s="10">
        <v>45355</v>
      </c>
      <c r="J1428" s="9" t="s">
        <v>169</v>
      </c>
      <c r="K1428" s="9"/>
      <c r="L1428" s="11">
        <v>414</v>
      </c>
      <c r="M1428" s="11">
        <v>0</v>
      </c>
      <c r="N1428" s="11">
        <v>414</v>
      </c>
      <c r="O1428" s="11">
        <v>345</v>
      </c>
      <c r="P1428" s="9" t="s">
        <v>36</v>
      </c>
      <c r="Q1428" s="11">
        <v>69</v>
      </c>
      <c r="R1428" s="11">
        <v>0</v>
      </c>
      <c r="S1428" s="11">
        <v>0</v>
      </c>
      <c r="T1428" s="11">
        <v>0</v>
      </c>
      <c r="U1428" s="11">
        <v>0</v>
      </c>
      <c r="V1428" s="11"/>
      <c r="W1428" s="11">
        <v>414</v>
      </c>
      <c r="X1428" s="11"/>
      <c r="Y1428" s="11"/>
      <c r="Z1428" s="11">
        <v>414</v>
      </c>
      <c r="AA1428" s="11"/>
      <c r="AB1428" s="11"/>
      <c r="AC1428" s="10">
        <v>45348</v>
      </c>
      <c r="AD1428" s="9" t="s">
        <v>138</v>
      </c>
      <c r="AE1428" s="15" t="s">
        <v>1330</v>
      </c>
    </row>
    <row r="1429" spans="1:31" x14ac:dyDescent="0.25">
      <c r="A1429" s="7">
        <v>3800006443</v>
      </c>
      <c r="B1429" t="s">
        <v>31</v>
      </c>
      <c r="C1429" t="s">
        <v>1328</v>
      </c>
      <c r="D1429" s="4">
        <v>45291</v>
      </c>
      <c r="E1429" s="4">
        <v>45322</v>
      </c>
      <c r="F1429" t="s">
        <v>1331</v>
      </c>
      <c r="H1429" t="s">
        <v>127</v>
      </c>
      <c r="I1429" s="4">
        <v>45355</v>
      </c>
      <c r="J1429" t="s">
        <v>48</v>
      </c>
      <c r="L1429" s="5">
        <v>492</v>
      </c>
      <c r="M1429" s="5">
        <v>0</v>
      </c>
      <c r="N1429" s="5">
        <v>492</v>
      </c>
      <c r="O1429" s="5">
        <v>410</v>
      </c>
      <c r="P1429" t="s">
        <v>36</v>
      </c>
      <c r="Q1429" s="5">
        <v>82</v>
      </c>
      <c r="R1429" s="5">
        <v>0</v>
      </c>
      <c r="S1429" s="5">
        <v>0</v>
      </c>
      <c r="T1429" s="5">
        <v>0</v>
      </c>
      <c r="U1429" s="5">
        <v>0</v>
      </c>
      <c r="V1429" s="5"/>
      <c r="W1429" s="5">
        <v>492</v>
      </c>
      <c r="X1429" s="5"/>
      <c r="Y1429" s="5">
        <v>492</v>
      </c>
      <c r="Z1429" s="5"/>
      <c r="AA1429" s="5"/>
      <c r="AB1429" s="5"/>
      <c r="AC1429" s="4">
        <v>45329</v>
      </c>
      <c r="AD1429" t="s">
        <v>37</v>
      </c>
      <c r="AE1429" s="16"/>
    </row>
    <row r="1430" spans="1:31" x14ac:dyDescent="0.25">
      <c r="A1430" s="7">
        <v>3800007909</v>
      </c>
      <c r="B1430" t="s">
        <v>31</v>
      </c>
      <c r="C1430" t="s">
        <v>1328</v>
      </c>
      <c r="D1430" s="4">
        <v>45322</v>
      </c>
      <c r="E1430" s="4">
        <v>45351</v>
      </c>
      <c r="F1430" t="s">
        <v>1332</v>
      </c>
      <c r="H1430" t="s">
        <v>42</v>
      </c>
      <c r="I1430" s="4"/>
      <c r="L1430" s="5">
        <v>132</v>
      </c>
      <c r="M1430" s="5">
        <v>0</v>
      </c>
      <c r="N1430" s="5">
        <v>132</v>
      </c>
      <c r="O1430" s="5">
        <v>110</v>
      </c>
      <c r="P1430" t="s">
        <v>36</v>
      </c>
      <c r="Q1430" s="5">
        <v>22</v>
      </c>
      <c r="R1430" s="5">
        <v>0</v>
      </c>
      <c r="S1430" s="5">
        <v>0</v>
      </c>
      <c r="T1430" s="5">
        <v>0</v>
      </c>
      <c r="U1430" s="5">
        <v>0</v>
      </c>
      <c r="V1430" s="5"/>
      <c r="W1430" s="5">
        <v>132</v>
      </c>
      <c r="X1430" s="5">
        <v>132</v>
      </c>
      <c r="Y1430" s="5"/>
      <c r="Z1430" s="5"/>
      <c r="AA1430" s="5"/>
      <c r="AB1430" s="5"/>
      <c r="AC1430" s="4">
        <v>45369</v>
      </c>
      <c r="AD1430" t="s">
        <v>37</v>
      </c>
      <c r="AE1430" s="16"/>
    </row>
    <row r="1431" spans="1:31" x14ac:dyDescent="0.25">
      <c r="A1431" s="8">
        <v>3800008951</v>
      </c>
      <c r="B1431" s="12" t="s">
        <v>31</v>
      </c>
      <c r="C1431" s="12" t="s">
        <v>1328</v>
      </c>
      <c r="D1431" s="13">
        <v>45351</v>
      </c>
      <c r="E1431" s="13">
        <v>45380</v>
      </c>
      <c r="F1431" s="12" t="s">
        <v>1333</v>
      </c>
      <c r="G1431" s="12"/>
      <c r="H1431" s="12" t="s">
        <v>50</v>
      </c>
      <c r="I1431" s="13"/>
      <c r="J1431" s="12"/>
      <c r="K1431" s="12"/>
      <c r="L1431" s="14">
        <v>468</v>
      </c>
      <c r="M1431" s="14">
        <v>0</v>
      </c>
      <c r="N1431" s="14">
        <v>468</v>
      </c>
      <c r="O1431" s="14">
        <v>390</v>
      </c>
      <c r="P1431" s="12" t="s">
        <v>36</v>
      </c>
      <c r="Q1431" s="14">
        <v>78</v>
      </c>
      <c r="R1431" s="14">
        <v>0</v>
      </c>
      <c r="S1431" s="14">
        <v>0</v>
      </c>
      <c r="T1431" s="14">
        <v>0</v>
      </c>
      <c r="U1431" s="14">
        <v>0</v>
      </c>
      <c r="V1431" s="14">
        <v>468</v>
      </c>
      <c r="W1431" s="14"/>
      <c r="X1431" s="14"/>
      <c r="Y1431" s="14"/>
      <c r="Z1431" s="14"/>
      <c r="AA1431" s="14"/>
      <c r="AB1431" s="14"/>
      <c r="AC1431" s="13"/>
      <c r="AD1431" s="12"/>
      <c r="AE1431" s="17"/>
    </row>
    <row r="1432" spans="1:31" x14ac:dyDescent="0.25">
      <c r="A1432" s="22" t="s">
        <v>1328</v>
      </c>
      <c r="B1432" s="23"/>
      <c r="C1432" s="23"/>
      <c r="D1432" s="23"/>
      <c r="E1432" s="23"/>
      <c r="F1432" s="23"/>
      <c r="G1432" s="23"/>
      <c r="H1432" s="23"/>
      <c r="I1432" s="23"/>
      <c r="J1432" s="23"/>
      <c r="K1432" s="23"/>
      <c r="L1432" s="24">
        <f>SUM(L1428:L1431)</f>
        <v>1506</v>
      </c>
      <c r="M1432" s="24">
        <f>SUM(M1428:M1431)</f>
        <v>0</v>
      </c>
      <c r="N1432" s="24">
        <f>SUM(N1428:N1431)</f>
        <v>1506</v>
      </c>
      <c r="O1432" s="24">
        <f>SUM(O1428:O1431)</f>
        <v>1255</v>
      </c>
      <c r="P1432" s="23"/>
      <c r="Q1432" s="24">
        <f>SUM(Q1428:Q1431)</f>
        <v>251</v>
      </c>
      <c r="R1432" s="24">
        <f>SUM(R1428:R1431)</f>
        <v>0</v>
      </c>
      <c r="S1432" s="23"/>
      <c r="T1432" s="24">
        <f t="shared" ref="T1432:AB1432" si="308">SUM(T1428:T1431)</f>
        <v>0</v>
      </c>
      <c r="U1432" s="24">
        <f t="shared" si="308"/>
        <v>0</v>
      </c>
      <c r="V1432" s="24">
        <f t="shared" si="308"/>
        <v>468</v>
      </c>
      <c r="W1432" s="24">
        <f t="shared" si="308"/>
        <v>1038</v>
      </c>
      <c r="X1432" s="24">
        <f t="shared" si="308"/>
        <v>132</v>
      </c>
      <c r="Y1432" s="24">
        <f t="shared" si="308"/>
        <v>492</v>
      </c>
      <c r="Z1432" s="24">
        <f t="shared" si="308"/>
        <v>414</v>
      </c>
      <c r="AA1432" s="24">
        <f t="shared" si="308"/>
        <v>0</v>
      </c>
      <c r="AB1432" s="24">
        <f t="shared" si="308"/>
        <v>0</v>
      </c>
      <c r="AC1432" s="23"/>
      <c r="AD1432" s="23"/>
      <c r="AE1432" s="25"/>
    </row>
    <row r="1434" spans="1:31" x14ac:dyDescent="0.25">
      <c r="A1434" s="18">
        <v>3800008858</v>
      </c>
      <c r="B1434" s="19" t="s">
        <v>31</v>
      </c>
      <c r="C1434" s="19" t="s">
        <v>1334</v>
      </c>
      <c r="D1434" s="26">
        <v>45351</v>
      </c>
      <c r="E1434" s="26">
        <v>45380</v>
      </c>
      <c r="F1434" s="19" t="s">
        <v>1335</v>
      </c>
      <c r="G1434" s="19"/>
      <c r="H1434" s="19" t="s">
        <v>50</v>
      </c>
      <c r="I1434" s="26"/>
      <c r="J1434" s="19"/>
      <c r="K1434" s="19"/>
      <c r="L1434" s="20">
        <v>120</v>
      </c>
      <c r="M1434" s="20">
        <v>0</v>
      </c>
      <c r="N1434" s="20">
        <v>120</v>
      </c>
      <c r="O1434" s="20">
        <v>100</v>
      </c>
      <c r="P1434" s="19" t="s">
        <v>36</v>
      </c>
      <c r="Q1434" s="20">
        <v>20</v>
      </c>
      <c r="R1434" s="20">
        <v>0</v>
      </c>
      <c r="S1434" s="20">
        <v>0</v>
      </c>
      <c r="T1434" s="20">
        <v>0</v>
      </c>
      <c r="U1434" s="20">
        <v>0</v>
      </c>
      <c r="V1434" s="20">
        <v>120</v>
      </c>
      <c r="W1434" s="20"/>
      <c r="X1434" s="20"/>
      <c r="Y1434" s="20"/>
      <c r="Z1434" s="20"/>
      <c r="AA1434" s="20"/>
      <c r="AB1434" s="20"/>
      <c r="AC1434" s="26"/>
      <c r="AD1434" s="19"/>
      <c r="AE1434" s="21"/>
    </row>
    <row r="1435" spans="1:31" x14ac:dyDescent="0.25">
      <c r="A1435" s="22" t="s">
        <v>1334</v>
      </c>
      <c r="B1435" s="23"/>
      <c r="C1435" s="23"/>
      <c r="D1435" s="23"/>
      <c r="E1435" s="23"/>
      <c r="F1435" s="23"/>
      <c r="G1435" s="23"/>
      <c r="H1435" s="23"/>
      <c r="I1435" s="23"/>
      <c r="J1435" s="23"/>
      <c r="K1435" s="23"/>
      <c r="L1435" s="24">
        <f>SUM(L1434:L1434)</f>
        <v>120</v>
      </c>
      <c r="M1435" s="24">
        <f>SUM(M1434:M1434)</f>
        <v>0</v>
      </c>
      <c r="N1435" s="24">
        <f>SUM(N1434:N1434)</f>
        <v>120</v>
      </c>
      <c r="O1435" s="24">
        <f>SUM(O1434:O1434)</f>
        <v>100</v>
      </c>
      <c r="P1435" s="23"/>
      <c r="Q1435" s="24">
        <f>SUM(Q1434:Q1434)</f>
        <v>20</v>
      </c>
      <c r="R1435" s="24">
        <f>SUM(R1434:R1434)</f>
        <v>0</v>
      </c>
      <c r="S1435" s="23"/>
      <c r="T1435" s="24">
        <f t="shared" ref="T1435:AB1435" si="309">SUM(T1434:T1434)</f>
        <v>0</v>
      </c>
      <c r="U1435" s="24">
        <f t="shared" si="309"/>
        <v>0</v>
      </c>
      <c r="V1435" s="24">
        <f t="shared" si="309"/>
        <v>120</v>
      </c>
      <c r="W1435" s="24">
        <f t="shared" si="309"/>
        <v>0</v>
      </c>
      <c r="X1435" s="24">
        <f t="shared" si="309"/>
        <v>0</v>
      </c>
      <c r="Y1435" s="24">
        <f t="shared" si="309"/>
        <v>0</v>
      </c>
      <c r="Z1435" s="24">
        <f t="shared" si="309"/>
        <v>0</v>
      </c>
      <c r="AA1435" s="24">
        <f t="shared" si="309"/>
        <v>0</v>
      </c>
      <c r="AB1435" s="24">
        <f t="shared" si="309"/>
        <v>0</v>
      </c>
      <c r="AC1435" s="23"/>
      <c r="AD1435" s="23"/>
      <c r="AE1435" s="25"/>
    </row>
    <row r="1437" spans="1:31" x14ac:dyDescent="0.25">
      <c r="A1437" s="18">
        <v>3800008896</v>
      </c>
      <c r="B1437" s="19" t="s">
        <v>31</v>
      </c>
      <c r="C1437" s="19" t="s">
        <v>1336</v>
      </c>
      <c r="D1437" s="26">
        <v>45351</v>
      </c>
      <c r="E1437" s="26">
        <v>45380</v>
      </c>
      <c r="F1437" s="19" t="s">
        <v>1337</v>
      </c>
      <c r="G1437" s="19"/>
      <c r="H1437" s="19" t="s">
        <v>50</v>
      </c>
      <c r="I1437" s="26"/>
      <c r="J1437" s="19"/>
      <c r="K1437" s="19"/>
      <c r="L1437" s="20">
        <v>306</v>
      </c>
      <c r="M1437" s="20">
        <v>0</v>
      </c>
      <c r="N1437" s="20">
        <v>306</v>
      </c>
      <c r="O1437" s="20">
        <v>255</v>
      </c>
      <c r="P1437" s="19" t="s">
        <v>36</v>
      </c>
      <c r="Q1437" s="20">
        <v>51</v>
      </c>
      <c r="R1437" s="20">
        <v>0</v>
      </c>
      <c r="S1437" s="20">
        <v>0</v>
      </c>
      <c r="T1437" s="20">
        <v>0</v>
      </c>
      <c r="U1437" s="20">
        <v>0</v>
      </c>
      <c r="V1437" s="20">
        <v>306</v>
      </c>
      <c r="W1437" s="20"/>
      <c r="X1437" s="20"/>
      <c r="Y1437" s="20"/>
      <c r="Z1437" s="20"/>
      <c r="AA1437" s="20"/>
      <c r="AB1437" s="20"/>
      <c r="AC1437" s="26"/>
      <c r="AD1437" s="19"/>
      <c r="AE1437" s="21"/>
    </row>
    <row r="1438" spans="1:31" x14ac:dyDescent="0.25">
      <c r="A1438" s="22" t="s">
        <v>1336</v>
      </c>
      <c r="B1438" s="23"/>
      <c r="C1438" s="23"/>
      <c r="D1438" s="23"/>
      <c r="E1438" s="23"/>
      <c r="F1438" s="23"/>
      <c r="G1438" s="23"/>
      <c r="H1438" s="23"/>
      <c r="I1438" s="23"/>
      <c r="J1438" s="23"/>
      <c r="K1438" s="23"/>
      <c r="L1438" s="24">
        <f>SUM(L1437:L1437)</f>
        <v>306</v>
      </c>
      <c r="M1438" s="24">
        <f>SUM(M1437:M1437)</f>
        <v>0</v>
      </c>
      <c r="N1438" s="24">
        <f>SUM(N1437:N1437)</f>
        <v>306</v>
      </c>
      <c r="O1438" s="24">
        <f>SUM(O1437:O1437)</f>
        <v>255</v>
      </c>
      <c r="P1438" s="23"/>
      <c r="Q1438" s="24">
        <f>SUM(Q1437:Q1437)</f>
        <v>51</v>
      </c>
      <c r="R1438" s="24">
        <f>SUM(R1437:R1437)</f>
        <v>0</v>
      </c>
      <c r="S1438" s="23"/>
      <c r="T1438" s="24">
        <f t="shared" ref="T1438:AB1438" si="310">SUM(T1437:T1437)</f>
        <v>0</v>
      </c>
      <c r="U1438" s="24">
        <f t="shared" si="310"/>
        <v>0</v>
      </c>
      <c r="V1438" s="24">
        <f t="shared" si="310"/>
        <v>306</v>
      </c>
      <c r="W1438" s="24">
        <f t="shared" si="310"/>
        <v>0</v>
      </c>
      <c r="X1438" s="24">
        <f t="shared" si="310"/>
        <v>0</v>
      </c>
      <c r="Y1438" s="24">
        <f t="shared" si="310"/>
        <v>0</v>
      </c>
      <c r="Z1438" s="24">
        <f t="shared" si="310"/>
        <v>0</v>
      </c>
      <c r="AA1438" s="24">
        <f t="shared" si="310"/>
        <v>0</v>
      </c>
      <c r="AB1438" s="24">
        <f t="shared" si="310"/>
        <v>0</v>
      </c>
      <c r="AC1438" s="23"/>
      <c r="AD1438" s="23"/>
      <c r="AE1438" s="25"/>
    </row>
    <row r="1440" spans="1:31" x14ac:dyDescent="0.25">
      <c r="A1440" s="18">
        <v>3800008952</v>
      </c>
      <c r="B1440" s="19" t="s">
        <v>31</v>
      </c>
      <c r="C1440" s="19" t="s">
        <v>1338</v>
      </c>
      <c r="D1440" s="26">
        <v>45351</v>
      </c>
      <c r="E1440" s="26">
        <v>45380</v>
      </c>
      <c r="F1440" s="19" t="s">
        <v>1339</v>
      </c>
      <c r="G1440" s="19"/>
      <c r="H1440" s="19" t="s">
        <v>50</v>
      </c>
      <c r="I1440" s="26"/>
      <c r="J1440" s="19"/>
      <c r="K1440" s="19"/>
      <c r="L1440" s="20">
        <v>168</v>
      </c>
      <c r="M1440" s="20">
        <v>0</v>
      </c>
      <c r="N1440" s="20">
        <v>168</v>
      </c>
      <c r="O1440" s="20">
        <v>140</v>
      </c>
      <c r="P1440" s="19" t="s">
        <v>36</v>
      </c>
      <c r="Q1440" s="20">
        <v>28</v>
      </c>
      <c r="R1440" s="20">
        <v>0</v>
      </c>
      <c r="S1440" s="20">
        <v>0</v>
      </c>
      <c r="T1440" s="20">
        <v>0</v>
      </c>
      <c r="U1440" s="20">
        <v>0</v>
      </c>
      <c r="V1440" s="20">
        <v>168</v>
      </c>
      <c r="W1440" s="20"/>
      <c r="X1440" s="20"/>
      <c r="Y1440" s="20"/>
      <c r="Z1440" s="20"/>
      <c r="AA1440" s="20"/>
      <c r="AB1440" s="20"/>
      <c r="AC1440" s="26"/>
      <c r="AD1440" s="19"/>
      <c r="AE1440" s="21"/>
    </row>
    <row r="1441" spans="1:31" x14ac:dyDescent="0.25">
      <c r="A1441" s="22" t="s">
        <v>1338</v>
      </c>
      <c r="B1441" s="23"/>
      <c r="C1441" s="23"/>
      <c r="D1441" s="23"/>
      <c r="E1441" s="23"/>
      <c r="F1441" s="23"/>
      <c r="G1441" s="23"/>
      <c r="H1441" s="23"/>
      <c r="I1441" s="23"/>
      <c r="J1441" s="23"/>
      <c r="K1441" s="23"/>
      <c r="L1441" s="24">
        <f>SUM(L1440:L1440)</f>
        <v>168</v>
      </c>
      <c r="M1441" s="24">
        <f>SUM(M1440:M1440)</f>
        <v>0</v>
      </c>
      <c r="N1441" s="24">
        <f>SUM(N1440:N1440)</f>
        <v>168</v>
      </c>
      <c r="O1441" s="24">
        <f>SUM(O1440:O1440)</f>
        <v>140</v>
      </c>
      <c r="P1441" s="23"/>
      <c r="Q1441" s="24">
        <f>SUM(Q1440:Q1440)</f>
        <v>28</v>
      </c>
      <c r="R1441" s="24">
        <f>SUM(R1440:R1440)</f>
        <v>0</v>
      </c>
      <c r="S1441" s="23"/>
      <c r="T1441" s="24">
        <f t="shared" ref="T1441:AB1441" si="311">SUM(T1440:T1440)</f>
        <v>0</v>
      </c>
      <c r="U1441" s="24">
        <f t="shared" si="311"/>
        <v>0</v>
      </c>
      <c r="V1441" s="24">
        <f t="shared" si="311"/>
        <v>168</v>
      </c>
      <c r="W1441" s="24">
        <f t="shared" si="311"/>
        <v>0</v>
      </c>
      <c r="X1441" s="24">
        <f t="shared" si="311"/>
        <v>0</v>
      </c>
      <c r="Y1441" s="24">
        <f t="shared" si="311"/>
        <v>0</v>
      </c>
      <c r="Z1441" s="24">
        <f t="shared" si="311"/>
        <v>0</v>
      </c>
      <c r="AA1441" s="24">
        <f t="shared" si="311"/>
        <v>0</v>
      </c>
      <c r="AB1441" s="24">
        <f t="shared" si="311"/>
        <v>0</v>
      </c>
      <c r="AC1441" s="23"/>
      <c r="AD1441" s="23"/>
      <c r="AE1441" s="25"/>
    </row>
    <row r="1443" spans="1:31" x14ac:dyDescent="0.25">
      <c r="A1443" s="6">
        <v>3800007965</v>
      </c>
      <c r="B1443" s="9" t="s">
        <v>31</v>
      </c>
      <c r="C1443" s="9" t="s">
        <v>1340</v>
      </c>
      <c r="D1443" s="10">
        <v>45322</v>
      </c>
      <c r="E1443" s="10">
        <v>45351</v>
      </c>
      <c r="F1443" s="9" t="s">
        <v>1341</v>
      </c>
      <c r="G1443" s="9"/>
      <c r="H1443" s="9" t="s">
        <v>42</v>
      </c>
      <c r="I1443" s="10">
        <v>45352</v>
      </c>
      <c r="J1443" s="9" t="s">
        <v>48</v>
      </c>
      <c r="K1443" s="9"/>
      <c r="L1443" s="11">
        <v>168</v>
      </c>
      <c r="M1443" s="11">
        <v>0</v>
      </c>
      <c r="N1443" s="11">
        <v>168</v>
      </c>
      <c r="O1443" s="11">
        <v>168</v>
      </c>
      <c r="P1443" s="9" t="s">
        <v>36</v>
      </c>
      <c r="Q1443" s="11">
        <v>0</v>
      </c>
      <c r="R1443" s="11">
        <v>0</v>
      </c>
      <c r="S1443" s="11">
        <v>0</v>
      </c>
      <c r="T1443" s="11">
        <v>0</v>
      </c>
      <c r="U1443" s="11">
        <v>0</v>
      </c>
      <c r="V1443" s="11"/>
      <c r="W1443" s="11">
        <v>168</v>
      </c>
      <c r="X1443" s="11">
        <v>168</v>
      </c>
      <c r="Y1443" s="11"/>
      <c r="Z1443" s="11"/>
      <c r="AA1443" s="11"/>
      <c r="AB1443" s="11"/>
      <c r="AC1443" s="10">
        <v>45351</v>
      </c>
      <c r="AD1443" s="9" t="s">
        <v>37</v>
      </c>
      <c r="AE1443" s="15"/>
    </row>
    <row r="1444" spans="1:31" x14ac:dyDescent="0.25">
      <c r="A1444" s="8">
        <v>3800008778</v>
      </c>
      <c r="B1444" s="12" t="s">
        <v>155</v>
      </c>
      <c r="C1444" s="12" t="s">
        <v>1340</v>
      </c>
      <c r="D1444" s="13">
        <v>45351</v>
      </c>
      <c r="E1444" s="13">
        <v>45351</v>
      </c>
      <c r="F1444" s="12" t="s">
        <v>1341</v>
      </c>
      <c r="G1444" s="12"/>
      <c r="H1444" s="12" t="s">
        <v>42</v>
      </c>
      <c r="I1444" s="13">
        <v>45352</v>
      </c>
      <c r="J1444" s="12" t="s">
        <v>48</v>
      </c>
      <c r="K1444" s="12"/>
      <c r="L1444" s="14">
        <v>0</v>
      </c>
      <c r="M1444" s="14">
        <v>168</v>
      </c>
      <c r="N1444" s="14">
        <v>-168</v>
      </c>
      <c r="O1444" s="14">
        <v>-168</v>
      </c>
      <c r="P1444" s="12"/>
      <c r="Q1444" s="14">
        <v>0</v>
      </c>
      <c r="R1444" s="14">
        <v>0</v>
      </c>
      <c r="S1444" s="14">
        <v>0</v>
      </c>
      <c r="T1444" s="14">
        <v>0</v>
      </c>
      <c r="U1444" s="14">
        <v>0</v>
      </c>
      <c r="V1444" s="14">
        <v>-168</v>
      </c>
      <c r="W1444" s="14"/>
      <c r="X1444" s="14"/>
      <c r="Y1444" s="14"/>
      <c r="Z1444" s="14"/>
      <c r="AA1444" s="14"/>
      <c r="AB1444" s="14"/>
      <c r="AC1444" s="13">
        <v>45351</v>
      </c>
      <c r="AD1444" s="12" t="s">
        <v>37</v>
      </c>
      <c r="AE1444" s="17"/>
    </row>
    <row r="1445" spans="1:31" x14ac:dyDescent="0.25">
      <c r="A1445" s="22" t="s">
        <v>1340</v>
      </c>
      <c r="B1445" s="23"/>
      <c r="C1445" s="23"/>
      <c r="D1445" s="23"/>
      <c r="E1445" s="23"/>
      <c r="F1445" s="23"/>
      <c r="G1445" s="23"/>
      <c r="H1445" s="23"/>
      <c r="I1445" s="23"/>
      <c r="J1445" s="23"/>
      <c r="K1445" s="23"/>
      <c r="L1445" s="24">
        <f>SUM(L1443:L1444)</f>
        <v>168</v>
      </c>
      <c r="M1445" s="24">
        <f>SUM(M1443:M1444)</f>
        <v>168</v>
      </c>
      <c r="N1445" s="24">
        <f>SUM(N1443:N1444)</f>
        <v>0</v>
      </c>
      <c r="O1445" s="24">
        <f>SUM(O1443:O1444)</f>
        <v>0</v>
      </c>
      <c r="P1445" s="23"/>
      <c r="Q1445" s="24">
        <f>SUM(Q1443:Q1444)</f>
        <v>0</v>
      </c>
      <c r="R1445" s="24">
        <f>SUM(R1443:R1444)</f>
        <v>0</v>
      </c>
      <c r="S1445" s="23"/>
      <c r="T1445" s="24">
        <f t="shared" ref="T1445:AB1445" si="312">SUM(T1443:T1444)</f>
        <v>0</v>
      </c>
      <c r="U1445" s="24">
        <f t="shared" si="312"/>
        <v>0</v>
      </c>
      <c r="V1445" s="24">
        <f t="shared" si="312"/>
        <v>-168</v>
      </c>
      <c r="W1445" s="24">
        <f t="shared" si="312"/>
        <v>168</v>
      </c>
      <c r="X1445" s="24">
        <f t="shared" si="312"/>
        <v>168</v>
      </c>
      <c r="Y1445" s="24">
        <f t="shared" si="312"/>
        <v>0</v>
      </c>
      <c r="Z1445" s="24">
        <f t="shared" si="312"/>
        <v>0</v>
      </c>
      <c r="AA1445" s="24">
        <f t="shared" si="312"/>
        <v>0</v>
      </c>
      <c r="AB1445" s="24">
        <f t="shared" si="312"/>
        <v>0</v>
      </c>
      <c r="AC1445" s="23"/>
      <c r="AD1445" s="23"/>
      <c r="AE1445" s="25"/>
    </row>
    <row r="1447" spans="1:31" x14ac:dyDescent="0.25">
      <c r="A1447" s="18">
        <v>3800008924</v>
      </c>
      <c r="B1447" s="19" t="s">
        <v>31</v>
      </c>
      <c r="C1447" s="19" t="s">
        <v>1342</v>
      </c>
      <c r="D1447" s="26">
        <v>45351</v>
      </c>
      <c r="E1447" s="26">
        <v>45380</v>
      </c>
      <c r="F1447" s="19" t="s">
        <v>1343</v>
      </c>
      <c r="G1447" s="19"/>
      <c r="H1447" s="19" t="s">
        <v>50</v>
      </c>
      <c r="I1447" s="26"/>
      <c r="J1447" s="19"/>
      <c r="K1447" s="19"/>
      <c r="L1447" s="20">
        <v>276</v>
      </c>
      <c r="M1447" s="20">
        <v>0</v>
      </c>
      <c r="N1447" s="20">
        <v>276</v>
      </c>
      <c r="O1447" s="20">
        <v>230</v>
      </c>
      <c r="P1447" s="19" t="s">
        <v>36</v>
      </c>
      <c r="Q1447" s="20">
        <v>46</v>
      </c>
      <c r="R1447" s="20">
        <v>0</v>
      </c>
      <c r="S1447" s="20">
        <v>0</v>
      </c>
      <c r="T1447" s="20">
        <v>0</v>
      </c>
      <c r="U1447" s="20">
        <v>0</v>
      </c>
      <c r="V1447" s="20">
        <v>276</v>
      </c>
      <c r="W1447" s="20"/>
      <c r="X1447" s="20"/>
      <c r="Y1447" s="20"/>
      <c r="Z1447" s="20"/>
      <c r="AA1447" s="20"/>
      <c r="AB1447" s="20"/>
      <c r="AC1447" s="26"/>
      <c r="AD1447" s="19"/>
      <c r="AE1447" s="21"/>
    </row>
    <row r="1448" spans="1:31" x14ac:dyDescent="0.25">
      <c r="A1448" s="22" t="s">
        <v>1342</v>
      </c>
      <c r="B1448" s="23"/>
      <c r="C1448" s="23"/>
      <c r="D1448" s="23"/>
      <c r="E1448" s="23"/>
      <c r="F1448" s="23"/>
      <c r="G1448" s="23"/>
      <c r="H1448" s="23"/>
      <c r="I1448" s="23"/>
      <c r="J1448" s="23"/>
      <c r="K1448" s="23"/>
      <c r="L1448" s="24">
        <f>SUM(L1447:L1447)</f>
        <v>276</v>
      </c>
      <c r="M1448" s="24">
        <f>SUM(M1447:M1447)</f>
        <v>0</v>
      </c>
      <c r="N1448" s="24">
        <f>SUM(N1447:N1447)</f>
        <v>276</v>
      </c>
      <c r="O1448" s="24">
        <f>SUM(O1447:O1447)</f>
        <v>230</v>
      </c>
      <c r="P1448" s="23"/>
      <c r="Q1448" s="24">
        <f>SUM(Q1447:Q1447)</f>
        <v>46</v>
      </c>
      <c r="R1448" s="24">
        <f>SUM(R1447:R1447)</f>
        <v>0</v>
      </c>
      <c r="S1448" s="23"/>
      <c r="T1448" s="24">
        <f t="shared" ref="T1448:AB1448" si="313">SUM(T1447:T1447)</f>
        <v>0</v>
      </c>
      <c r="U1448" s="24">
        <f t="shared" si="313"/>
        <v>0</v>
      </c>
      <c r="V1448" s="24">
        <f t="shared" si="313"/>
        <v>276</v>
      </c>
      <c r="W1448" s="24">
        <f t="shared" si="313"/>
        <v>0</v>
      </c>
      <c r="X1448" s="24">
        <f t="shared" si="313"/>
        <v>0</v>
      </c>
      <c r="Y1448" s="24">
        <f t="shared" si="313"/>
        <v>0</v>
      </c>
      <c r="Z1448" s="24">
        <f t="shared" si="313"/>
        <v>0</v>
      </c>
      <c r="AA1448" s="24">
        <f t="shared" si="313"/>
        <v>0</v>
      </c>
      <c r="AB1448" s="24">
        <f t="shared" si="313"/>
        <v>0</v>
      </c>
      <c r="AC1448" s="23"/>
      <c r="AD1448" s="23"/>
      <c r="AE1448" s="25"/>
    </row>
    <row r="1450" spans="1:31" x14ac:dyDescent="0.25">
      <c r="A1450" s="18">
        <v>3800008956</v>
      </c>
      <c r="B1450" s="19" t="s">
        <v>31</v>
      </c>
      <c r="C1450" s="19" t="s">
        <v>1344</v>
      </c>
      <c r="D1450" s="26">
        <v>45351</v>
      </c>
      <c r="E1450" s="26">
        <v>45380</v>
      </c>
      <c r="F1450" s="19" t="s">
        <v>1345</v>
      </c>
      <c r="G1450" s="19"/>
      <c r="H1450" s="19" t="s">
        <v>50</v>
      </c>
      <c r="I1450" s="26"/>
      <c r="J1450" s="19"/>
      <c r="K1450" s="19"/>
      <c r="L1450" s="20">
        <v>168</v>
      </c>
      <c r="M1450" s="20">
        <v>0</v>
      </c>
      <c r="N1450" s="20">
        <v>168</v>
      </c>
      <c r="O1450" s="20">
        <v>140</v>
      </c>
      <c r="P1450" s="19" t="s">
        <v>36</v>
      </c>
      <c r="Q1450" s="20">
        <v>28</v>
      </c>
      <c r="R1450" s="20">
        <v>0</v>
      </c>
      <c r="S1450" s="20">
        <v>0</v>
      </c>
      <c r="T1450" s="20">
        <v>0</v>
      </c>
      <c r="U1450" s="20">
        <v>0</v>
      </c>
      <c r="V1450" s="20">
        <v>168</v>
      </c>
      <c r="W1450" s="20"/>
      <c r="X1450" s="20"/>
      <c r="Y1450" s="20"/>
      <c r="Z1450" s="20"/>
      <c r="AA1450" s="20"/>
      <c r="AB1450" s="20"/>
      <c r="AC1450" s="26"/>
      <c r="AD1450" s="19"/>
      <c r="AE1450" s="21"/>
    </row>
    <row r="1451" spans="1:31" x14ac:dyDescent="0.25">
      <c r="A1451" s="22" t="s">
        <v>1344</v>
      </c>
      <c r="B1451" s="23"/>
      <c r="C1451" s="23"/>
      <c r="D1451" s="23"/>
      <c r="E1451" s="23"/>
      <c r="F1451" s="23"/>
      <c r="G1451" s="23"/>
      <c r="H1451" s="23"/>
      <c r="I1451" s="23"/>
      <c r="J1451" s="23"/>
      <c r="K1451" s="23"/>
      <c r="L1451" s="24">
        <f>SUM(L1450:L1450)</f>
        <v>168</v>
      </c>
      <c r="M1451" s="24">
        <f>SUM(M1450:M1450)</f>
        <v>0</v>
      </c>
      <c r="N1451" s="24">
        <f>SUM(N1450:N1450)</f>
        <v>168</v>
      </c>
      <c r="O1451" s="24">
        <f>SUM(O1450:O1450)</f>
        <v>140</v>
      </c>
      <c r="P1451" s="23"/>
      <c r="Q1451" s="24">
        <f>SUM(Q1450:Q1450)</f>
        <v>28</v>
      </c>
      <c r="R1451" s="24">
        <f>SUM(R1450:R1450)</f>
        <v>0</v>
      </c>
      <c r="S1451" s="23"/>
      <c r="T1451" s="24">
        <f t="shared" ref="T1451:AB1451" si="314">SUM(T1450:T1450)</f>
        <v>0</v>
      </c>
      <c r="U1451" s="24">
        <f t="shared" si="314"/>
        <v>0</v>
      </c>
      <c r="V1451" s="24">
        <f t="shared" si="314"/>
        <v>168</v>
      </c>
      <c r="W1451" s="24">
        <f t="shared" si="314"/>
        <v>0</v>
      </c>
      <c r="X1451" s="24">
        <f t="shared" si="314"/>
        <v>0</v>
      </c>
      <c r="Y1451" s="24">
        <f t="shared" si="314"/>
        <v>0</v>
      </c>
      <c r="Z1451" s="24">
        <f t="shared" si="314"/>
        <v>0</v>
      </c>
      <c r="AA1451" s="24">
        <f t="shared" si="314"/>
        <v>0</v>
      </c>
      <c r="AB1451" s="24">
        <f t="shared" si="314"/>
        <v>0</v>
      </c>
      <c r="AC1451" s="23"/>
      <c r="AD1451" s="23"/>
      <c r="AE1451" s="25"/>
    </row>
    <row r="1453" spans="1:31" x14ac:dyDescent="0.25">
      <c r="A1453" s="6">
        <v>3800007812</v>
      </c>
      <c r="B1453" s="9" t="s">
        <v>31</v>
      </c>
      <c r="C1453" s="9" t="s">
        <v>1346</v>
      </c>
      <c r="D1453" s="10">
        <v>45322</v>
      </c>
      <c r="E1453" s="10">
        <v>45351</v>
      </c>
      <c r="F1453" s="9" t="s">
        <v>1347</v>
      </c>
      <c r="G1453" s="9"/>
      <c r="H1453" s="9" t="s">
        <v>42</v>
      </c>
      <c r="I1453" s="10">
        <v>45355</v>
      </c>
      <c r="J1453" s="9" t="s">
        <v>169</v>
      </c>
      <c r="K1453" s="9"/>
      <c r="L1453" s="11">
        <v>144</v>
      </c>
      <c r="M1453" s="11">
        <v>0</v>
      </c>
      <c r="N1453" s="11">
        <v>144</v>
      </c>
      <c r="O1453" s="11">
        <v>120</v>
      </c>
      <c r="P1453" s="9" t="s">
        <v>36</v>
      </c>
      <c r="Q1453" s="11">
        <v>24</v>
      </c>
      <c r="R1453" s="11">
        <v>0</v>
      </c>
      <c r="S1453" s="11">
        <v>0</v>
      </c>
      <c r="T1453" s="11">
        <v>0</v>
      </c>
      <c r="U1453" s="11">
        <v>0</v>
      </c>
      <c r="V1453" s="11"/>
      <c r="W1453" s="11">
        <v>144</v>
      </c>
      <c r="X1453" s="11">
        <v>144</v>
      </c>
      <c r="Y1453" s="11"/>
      <c r="Z1453" s="11"/>
      <c r="AA1453" s="11"/>
      <c r="AB1453" s="11"/>
      <c r="AC1453" s="10"/>
      <c r="AD1453" s="9"/>
      <c r="AE1453" s="15"/>
    </row>
    <row r="1454" spans="1:31" x14ac:dyDescent="0.25">
      <c r="A1454" s="8">
        <v>3800008856</v>
      </c>
      <c r="B1454" s="12" t="s">
        <v>31</v>
      </c>
      <c r="C1454" s="12" t="s">
        <v>1346</v>
      </c>
      <c r="D1454" s="13">
        <v>45351</v>
      </c>
      <c r="E1454" s="13">
        <v>45380</v>
      </c>
      <c r="F1454" s="12" t="s">
        <v>1348</v>
      </c>
      <c r="G1454" s="12"/>
      <c r="H1454" s="12" t="s">
        <v>50</v>
      </c>
      <c r="I1454" s="13"/>
      <c r="J1454" s="12"/>
      <c r="K1454" s="12"/>
      <c r="L1454" s="14">
        <v>1056</v>
      </c>
      <c r="M1454" s="14">
        <v>0</v>
      </c>
      <c r="N1454" s="14">
        <v>1056</v>
      </c>
      <c r="O1454" s="14">
        <v>880</v>
      </c>
      <c r="P1454" s="12" t="s">
        <v>36</v>
      </c>
      <c r="Q1454" s="14">
        <v>176</v>
      </c>
      <c r="R1454" s="14">
        <v>0</v>
      </c>
      <c r="S1454" s="14">
        <v>0</v>
      </c>
      <c r="T1454" s="14">
        <v>0</v>
      </c>
      <c r="U1454" s="14">
        <v>0</v>
      </c>
      <c r="V1454" s="14">
        <v>1056</v>
      </c>
      <c r="W1454" s="14"/>
      <c r="X1454" s="14"/>
      <c r="Y1454" s="14"/>
      <c r="Z1454" s="14"/>
      <c r="AA1454" s="14"/>
      <c r="AB1454" s="14"/>
      <c r="AC1454" s="13"/>
      <c r="AD1454" s="12"/>
      <c r="AE1454" s="17"/>
    </row>
    <row r="1455" spans="1:31" x14ac:dyDescent="0.25">
      <c r="A1455" s="22" t="s">
        <v>1346</v>
      </c>
      <c r="B1455" s="23"/>
      <c r="C1455" s="23"/>
      <c r="D1455" s="23"/>
      <c r="E1455" s="23"/>
      <c r="F1455" s="23"/>
      <c r="G1455" s="23"/>
      <c r="H1455" s="23"/>
      <c r="I1455" s="23"/>
      <c r="J1455" s="23"/>
      <c r="K1455" s="23"/>
      <c r="L1455" s="24">
        <f>SUM(L1453:L1454)</f>
        <v>1200</v>
      </c>
      <c r="M1455" s="24">
        <f>SUM(M1453:M1454)</f>
        <v>0</v>
      </c>
      <c r="N1455" s="24">
        <f>SUM(N1453:N1454)</f>
        <v>1200</v>
      </c>
      <c r="O1455" s="24">
        <f>SUM(O1453:O1454)</f>
        <v>1000</v>
      </c>
      <c r="P1455" s="23"/>
      <c r="Q1455" s="24">
        <f>SUM(Q1453:Q1454)</f>
        <v>200</v>
      </c>
      <c r="R1455" s="24">
        <f>SUM(R1453:R1454)</f>
        <v>0</v>
      </c>
      <c r="S1455" s="23"/>
      <c r="T1455" s="24">
        <f t="shared" ref="T1455:AB1455" si="315">SUM(T1453:T1454)</f>
        <v>0</v>
      </c>
      <c r="U1455" s="24">
        <f t="shared" si="315"/>
        <v>0</v>
      </c>
      <c r="V1455" s="24">
        <f t="shared" si="315"/>
        <v>1056</v>
      </c>
      <c r="W1455" s="24">
        <f t="shared" si="315"/>
        <v>144</v>
      </c>
      <c r="X1455" s="24">
        <f t="shared" si="315"/>
        <v>144</v>
      </c>
      <c r="Y1455" s="24">
        <f t="shared" si="315"/>
        <v>0</v>
      </c>
      <c r="Z1455" s="24">
        <f t="shared" si="315"/>
        <v>0</v>
      </c>
      <c r="AA1455" s="24">
        <f t="shared" si="315"/>
        <v>0</v>
      </c>
      <c r="AB1455" s="24">
        <f t="shared" si="315"/>
        <v>0</v>
      </c>
      <c r="AC1455" s="23"/>
      <c r="AD1455" s="23"/>
      <c r="AE1455" s="25"/>
    </row>
    <row r="1457" spans="1:31" x14ac:dyDescent="0.25">
      <c r="A1457" s="18">
        <v>3800008950</v>
      </c>
      <c r="B1457" s="19" t="s">
        <v>31</v>
      </c>
      <c r="C1457" s="19" t="s">
        <v>1349</v>
      </c>
      <c r="D1457" s="26">
        <v>45351</v>
      </c>
      <c r="E1457" s="26">
        <v>45380</v>
      </c>
      <c r="F1457" s="19" t="s">
        <v>1350</v>
      </c>
      <c r="G1457" s="19"/>
      <c r="H1457" s="19" t="s">
        <v>50</v>
      </c>
      <c r="I1457" s="26"/>
      <c r="J1457" s="19"/>
      <c r="K1457" s="19"/>
      <c r="L1457" s="20">
        <v>240</v>
      </c>
      <c r="M1457" s="20">
        <v>0</v>
      </c>
      <c r="N1457" s="20">
        <v>240</v>
      </c>
      <c r="O1457" s="20">
        <v>200</v>
      </c>
      <c r="P1457" s="19" t="s">
        <v>36</v>
      </c>
      <c r="Q1457" s="20">
        <v>40</v>
      </c>
      <c r="R1457" s="20">
        <v>0</v>
      </c>
      <c r="S1457" s="20">
        <v>0</v>
      </c>
      <c r="T1457" s="20">
        <v>0</v>
      </c>
      <c r="U1457" s="20">
        <v>0</v>
      </c>
      <c r="V1457" s="20">
        <v>240</v>
      </c>
      <c r="W1457" s="20"/>
      <c r="X1457" s="20"/>
      <c r="Y1457" s="20"/>
      <c r="Z1457" s="20"/>
      <c r="AA1457" s="20"/>
      <c r="AB1457" s="20"/>
      <c r="AC1457" s="26"/>
      <c r="AD1457" s="19"/>
      <c r="AE1457" s="21"/>
    </row>
    <row r="1458" spans="1:31" x14ac:dyDescent="0.25">
      <c r="A1458" s="22" t="s">
        <v>1349</v>
      </c>
      <c r="B1458" s="23"/>
      <c r="C1458" s="23"/>
      <c r="D1458" s="23"/>
      <c r="E1458" s="23"/>
      <c r="F1458" s="23"/>
      <c r="G1458" s="23"/>
      <c r="H1458" s="23"/>
      <c r="I1458" s="23"/>
      <c r="J1458" s="23"/>
      <c r="K1458" s="23"/>
      <c r="L1458" s="24">
        <f>SUM(L1457:L1457)</f>
        <v>240</v>
      </c>
      <c r="M1458" s="24">
        <f>SUM(M1457:M1457)</f>
        <v>0</v>
      </c>
      <c r="N1458" s="24">
        <f>SUM(N1457:N1457)</f>
        <v>240</v>
      </c>
      <c r="O1458" s="24">
        <f>SUM(O1457:O1457)</f>
        <v>200</v>
      </c>
      <c r="P1458" s="23"/>
      <c r="Q1458" s="24">
        <f>SUM(Q1457:Q1457)</f>
        <v>40</v>
      </c>
      <c r="R1458" s="24">
        <f>SUM(R1457:R1457)</f>
        <v>0</v>
      </c>
      <c r="S1458" s="23"/>
      <c r="T1458" s="24">
        <f t="shared" ref="T1458:AB1458" si="316">SUM(T1457:T1457)</f>
        <v>0</v>
      </c>
      <c r="U1458" s="24">
        <f t="shared" si="316"/>
        <v>0</v>
      </c>
      <c r="V1458" s="24">
        <f t="shared" si="316"/>
        <v>240</v>
      </c>
      <c r="W1458" s="24">
        <f t="shared" si="316"/>
        <v>0</v>
      </c>
      <c r="X1458" s="24">
        <f t="shared" si="316"/>
        <v>0</v>
      </c>
      <c r="Y1458" s="24">
        <f t="shared" si="316"/>
        <v>0</v>
      </c>
      <c r="Z1458" s="24">
        <f t="shared" si="316"/>
        <v>0</v>
      </c>
      <c r="AA1458" s="24">
        <f t="shared" si="316"/>
        <v>0</v>
      </c>
      <c r="AB1458" s="24">
        <f t="shared" si="316"/>
        <v>0</v>
      </c>
      <c r="AC1458" s="23"/>
      <c r="AD1458" s="23"/>
      <c r="AE1458" s="25"/>
    </row>
    <row r="1460" spans="1:31" x14ac:dyDescent="0.25">
      <c r="A1460" s="18">
        <v>3800006110</v>
      </c>
      <c r="B1460" s="19" t="s">
        <v>91</v>
      </c>
      <c r="C1460" s="19" t="s">
        <v>1351</v>
      </c>
      <c r="D1460" s="26">
        <v>45170</v>
      </c>
      <c r="E1460" s="26">
        <v>44855</v>
      </c>
      <c r="F1460" s="19"/>
      <c r="G1460" s="19"/>
      <c r="H1460" s="19" t="s">
        <v>1352</v>
      </c>
      <c r="I1460" s="26"/>
      <c r="J1460" s="19"/>
      <c r="K1460" s="19"/>
      <c r="L1460" s="20">
        <v>0</v>
      </c>
      <c r="M1460" s="20">
        <v>1104</v>
      </c>
      <c r="N1460" s="20">
        <v>-1104</v>
      </c>
      <c r="O1460" s="20">
        <v>-1104</v>
      </c>
      <c r="P1460" s="19"/>
      <c r="Q1460" s="20">
        <v>0</v>
      </c>
      <c r="R1460" s="20">
        <v>0</v>
      </c>
      <c r="S1460" s="20">
        <v>0</v>
      </c>
      <c r="T1460" s="20">
        <v>0</v>
      </c>
      <c r="U1460" s="20">
        <v>0</v>
      </c>
      <c r="V1460" s="20"/>
      <c r="W1460" s="20">
        <v>-1104</v>
      </c>
      <c r="X1460" s="20"/>
      <c r="Y1460" s="20"/>
      <c r="Z1460" s="20"/>
      <c r="AA1460" s="20"/>
      <c r="AB1460" s="20">
        <v>-1104</v>
      </c>
      <c r="AC1460" s="26">
        <v>44539</v>
      </c>
      <c r="AD1460" s="19"/>
      <c r="AE1460" s="21"/>
    </row>
    <row r="1461" spans="1:31" x14ac:dyDescent="0.25">
      <c r="A1461" s="22" t="s">
        <v>1351</v>
      </c>
      <c r="B1461" s="23"/>
      <c r="C1461" s="23"/>
      <c r="D1461" s="23"/>
      <c r="E1461" s="23"/>
      <c r="F1461" s="23"/>
      <c r="G1461" s="23"/>
      <c r="H1461" s="23"/>
      <c r="I1461" s="23"/>
      <c r="J1461" s="23"/>
      <c r="K1461" s="23"/>
      <c r="L1461" s="24">
        <f>SUM(L1460:L1460)</f>
        <v>0</v>
      </c>
      <c r="M1461" s="24">
        <f>SUM(M1460:M1460)</f>
        <v>1104</v>
      </c>
      <c r="N1461" s="24">
        <f>SUM(N1460:N1460)</f>
        <v>-1104</v>
      </c>
      <c r="O1461" s="24">
        <f>SUM(O1460:O1460)</f>
        <v>-1104</v>
      </c>
      <c r="P1461" s="23"/>
      <c r="Q1461" s="24">
        <f>SUM(Q1460:Q1460)</f>
        <v>0</v>
      </c>
      <c r="R1461" s="24">
        <f>SUM(R1460:R1460)</f>
        <v>0</v>
      </c>
      <c r="S1461" s="23"/>
      <c r="T1461" s="24">
        <f t="shared" ref="T1461:AB1461" si="317">SUM(T1460:T1460)</f>
        <v>0</v>
      </c>
      <c r="U1461" s="24">
        <f t="shared" si="317"/>
        <v>0</v>
      </c>
      <c r="V1461" s="24">
        <f t="shared" si="317"/>
        <v>0</v>
      </c>
      <c r="W1461" s="24">
        <f t="shared" si="317"/>
        <v>-1104</v>
      </c>
      <c r="X1461" s="24">
        <f t="shared" si="317"/>
        <v>0</v>
      </c>
      <c r="Y1461" s="24">
        <f t="shared" si="317"/>
        <v>0</v>
      </c>
      <c r="Z1461" s="24">
        <f t="shared" si="317"/>
        <v>0</v>
      </c>
      <c r="AA1461" s="24">
        <f t="shared" si="317"/>
        <v>0</v>
      </c>
      <c r="AB1461" s="24">
        <f t="shared" si="317"/>
        <v>-1104</v>
      </c>
      <c r="AC1461" s="23"/>
      <c r="AD1461" s="23"/>
      <c r="AE1461" s="25"/>
    </row>
    <row r="1463" spans="1:31" x14ac:dyDescent="0.25">
      <c r="A1463" s="6">
        <v>3800007907</v>
      </c>
      <c r="B1463" s="9" t="s">
        <v>31</v>
      </c>
      <c r="C1463" s="9" t="s">
        <v>1353</v>
      </c>
      <c r="D1463" s="10">
        <v>45322</v>
      </c>
      <c r="E1463" s="10">
        <v>45351</v>
      </c>
      <c r="F1463" s="9" t="s">
        <v>1354</v>
      </c>
      <c r="G1463" s="9"/>
      <c r="H1463" s="9" t="s">
        <v>42</v>
      </c>
      <c r="I1463" s="10">
        <v>45365</v>
      </c>
      <c r="J1463" s="9" t="s">
        <v>188</v>
      </c>
      <c r="K1463" s="9"/>
      <c r="L1463" s="11">
        <v>660</v>
      </c>
      <c r="M1463" s="11">
        <v>0</v>
      </c>
      <c r="N1463" s="11">
        <v>660</v>
      </c>
      <c r="O1463" s="11">
        <v>550</v>
      </c>
      <c r="P1463" s="9" t="s">
        <v>36</v>
      </c>
      <c r="Q1463" s="11">
        <v>110</v>
      </c>
      <c r="R1463" s="11">
        <v>0</v>
      </c>
      <c r="S1463" s="11">
        <v>0</v>
      </c>
      <c r="T1463" s="11">
        <v>0</v>
      </c>
      <c r="U1463" s="11">
        <v>0</v>
      </c>
      <c r="V1463" s="11"/>
      <c r="W1463" s="11">
        <v>660</v>
      </c>
      <c r="X1463" s="11">
        <v>660</v>
      </c>
      <c r="Y1463" s="11"/>
      <c r="Z1463" s="11"/>
      <c r="AA1463" s="11"/>
      <c r="AB1463" s="11"/>
      <c r="AC1463" s="10">
        <v>45359</v>
      </c>
      <c r="AD1463" s="9" t="s">
        <v>37</v>
      </c>
      <c r="AE1463" s="15"/>
    </row>
    <row r="1464" spans="1:31" x14ac:dyDescent="0.25">
      <c r="A1464" s="7">
        <v>3800008513</v>
      </c>
      <c r="B1464" t="s">
        <v>31</v>
      </c>
      <c r="C1464" t="s">
        <v>1353</v>
      </c>
      <c r="D1464" s="4">
        <v>45337</v>
      </c>
      <c r="E1464" s="4">
        <v>45366</v>
      </c>
      <c r="F1464" t="s">
        <v>1355</v>
      </c>
      <c r="H1464" t="s">
        <v>45</v>
      </c>
      <c r="I1464" s="4"/>
      <c r="L1464" s="5">
        <v>732</v>
      </c>
      <c r="M1464" s="5">
        <v>0</v>
      </c>
      <c r="N1464" s="5">
        <v>732</v>
      </c>
      <c r="O1464" s="5">
        <v>610</v>
      </c>
      <c r="P1464" t="s">
        <v>36</v>
      </c>
      <c r="Q1464" s="5">
        <v>122</v>
      </c>
      <c r="R1464" s="5">
        <v>0</v>
      </c>
      <c r="S1464" s="5">
        <v>0</v>
      </c>
      <c r="T1464" s="5">
        <v>0</v>
      </c>
      <c r="U1464" s="5">
        <v>0</v>
      </c>
      <c r="V1464" s="5"/>
      <c r="W1464" s="5">
        <v>732</v>
      </c>
      <c r="X1464" s="5">
        <v>732</v>
      </c>
      <c r="Y1464" s="5"/>
      <c r="Z1464" s="5"/>
      <c r="AA1464" s="5"/>
      <c r="AB1464" s="5"/>
      <c r="AC1464" s="4">
        <v>45369</v>
      </c>
      <c r="AD1464" t="s">
        <v>37</v>
      </c>
      <c r="AE1464" s="16"/>
    </row>
    <row r="1465" spans="1:31" x14ac:dyDescent="0.25">
      <c r="A1465" s="8">
        <v>3800009424</v>
      </c>
      <c r="B1465" s="12" t="s">
        <v>31</v>
      </c>
      <c r="C1465" s="12" t="s">
        <v>1353</v>
      </c>
      <c r="D1465" s="13">
        <v>45351</v>
      </c>
      <c r="E1465" s="13">
        <v>45380</v>
      </c>
      <c r="F1465" s="12" t="s">
        <v>1356</v>
      </c>
      <c r="G1465" s="12"/>
      <c r="H1465" s="12" t="s">
        <v>50</v>
      </c>
      <c r="I1465" s="13"/>
      <c r="J1465" s="12"/>
      <c r="K1465" s="12"/>
      <c r="L1465" s="14">
        <v>744</v>
      </c>
      <c r="M1465" s="14">
        <v>0</v>
      </c>
      <c r="N1465" s="14">
        <v>744</v>
      </c>
      <c r="O1465" s="14">
        <v>620</v>
      </c>
      <c r="P1465" s="12" t="s">
        <v>36</v>
      </c>
      <c r="Q1465" s="14">
        <v>124</v>
      </c>
      <c r="R1465" s="14">
        <v>0</v>
      </c>
      <c r="S1465" s="14">
        <v>0</v>
      </c>
      <c r="T1465" s="14">
        <v>0</v>
      </c>
      <c r="U1465" s="14">
        <v>0</v>
      </c>
      <c r="V1465" s="14">
        <v>744</v>
      </c>
      <c r="W1465" s="14"/>
      <c r="X1465" s="14"/>
      <c r="Y1465" s="14"/>
      <c r="Z1465" s="14"/>
      <c r="AA1465" s="14"/>
      <c r="AB1465" s="14"/>
      <c r="AC1465" s="13"/>
      <c r="AD1465" s="12"/>
      <c r="AE1465" s="17"/>
    </row>
    <row r="1466" spans="1:31" x14ac:dyDescent="0.25">
      <c r="A1466" s="22" t="s">
        <v>1353</v>
      </c>
      <c r="B1466" s="23"/>
      <c r="C1466" s="23"/>
      <c r="D1466" s="23"/>
      <c r="E1466" s="23"/>
      <c r="F1466" s="23"/>
      <c r="G1466" s="23"/>
      <c r="H1466" s="23"/>
      <c r="I1466" s="23"/>
      <c r="J1466" s="23"/>
      <c r="K1466" s="23"/>
      <c r="L1466" s="24">
        <f>SUM(L1463:L1465)</f>
        <v>2136</v>
      </c>
      <c r="M1466" s="24">
        <f>SUM(M1463:M1465)</f>
        <v>0</v>
      </c>
      <c r="N1466" s="24">
        <f>SUM(N1463:N1465)</f>
        <v>2136</v>
      </c>
      <c r="O1466" s="24">
        <f>SUM(O1463:O1465)</f>
        <v>1780</v>
      </c>
      <c r="P1466" s="23"/>
      <c r="Q1466" s="24">
        <f>SUM(Q1463:Q1465)</f>
        <v>356</v>
      </c>
      <c r="R1466" s="24">
        <f>SUM(R1463:R1465)</f>
        <v>0</v>
      </c>
      <c r="S1466" s="23"/>
      <c r="T1466" s="24">
        <f t="shared" ref="T1466:AB1466" si="318">SUM(T1463:T1465)</f>
        <v>0</v>
      </c>
      <c r="U1466" s="24">
        <f t="shared" si="318"/>
        <v>0</v>
      </c>
      <c r="V1466" s="24">
        <f t="shared" si="318"/>
        <v>744</v>
      </c>
      <c r="W1466" s="24">
        <f t="shared" si="318"/>
        <v>1392</v>
      </c>
      <c r="X1466" s="24">
        <f t="shared" si="318"/>
        <v>1392</v>
      </c>
      <c r="Y1466" s="24">
        <f t="shared" si="318"/>
        <v>0</v>
      </c>
      <c r="Z1466" s="24">
        <f t="shared" si="318"/>
        <v>0</v>
      </c>
      <c r="AA1466" s="24">
        <f t="shared" si="318"/>
        <v>0</v>
      </c>
      <c r="AB1466" s="24">
        <f t="shared" si="318"/>
        <v>0</v>
      </c>
      <c r="AC1466" s="23"/>
      <c r="AD1466" s="23"/>
      <c r="AE1466" s="25"/>
    </row>
    <row r="1468" spans="1:31" x14ac:dyDescent="0.25">
      <c r="A1468" s="6">
        <v>3800007137</v>
      </c>
      <c r="B1468" s="9" t="s">
        <v>31</v>
      </c>
      <c r="C1468" s="9" t="s">
        <v>1357</v>
      </c>
      <c r="D1468" s="10">
        <v>45313</v>
      </c>
      <c r="E1468" s="10">
        <v>45344</v>
      </c>
      <c r="F1468" s="9" t="s">
        <v>1358</v>
      </c>
      <c r="G1468" s="9"/>
      <c r="H1468" s="9" t="s">
        <v>1359</v>
      </c>
      <c r="I1468" s="10"/>
      <c r="J1468" s="9"/>
      <c r="K1468" s="9"/>
      <c r="L1468" s="11">
        <v>-48</v>
      </c>
      <c r="M1468" s="11">
        <v>0</v>
      </c>
      <c r="N1468" s="11">
        <v>-48</v>
      </c>
      <c r="O1468" s="11">
        <v>-40</v>
      </c>
      <c r="P1468" s="9" t="s">
        <v>36</v>
      </c>
      <c r="Q1468" s="11">
        <v>-8</v>
      </c>
      <c r="R1468" s="11">
        <v>0</v>
      </c>
      <c r="S1468" s="11">
        <v>0</v>
      </c>
      <c r="T1468" s="11">
        <v>0</v>
      </c>
      <c r="U1468" s="11">
        <v>0</v>
      </c>
      <c r="V1468" s="11"/>
      <c r="W1468" s="11">
        <v>-48</v>
      </c>
      <c r="X1468" s="11"/>
      <c r="Y1468" s="11">
        <v>-48</v>
      </c>
      <c r="Z1468" s="11"/>
      <c r="AA1468" s="11"/>
      <c r="AB1468" s="11"/>
      <c r="AC1468" s="10"/>
      <c r="AD1468" s="9"/>
      <c r="AE1468" s="15"/>
    </row>
    <row r="1469" spans="1:31" x14ac:dyDescent="0.25">
      <c r="A1469" s="8">
        <v>3800009426</v>
      </c>
      <c r="B1469" s="12" t="s">
        <v>31</v>
      </c>
      <c r="C1469" s="12" t="s">
        <v>1357</v>
      </c>
      <c r="D1469" s="13">
        <v>45351</v>
      </c>
      <c r="E1469" s="13">
        <v>45380</v>
      </c>
      <c r="F1469" s="12" t="s">
        <v>1360</v>
      </c>
      <c r="G1469" s="12"/>
      <c r="H1469" s="12" t="s">
        <v>50</v>
      </c>
      <c r="I1469" s="13">
        <v>45373</v>
      </c>
      <c r="J1469" s="12" t="s">
        <v>180</v>
      </c>
      <c r="K1469" s="12"/>
      <c r="L1469" s="14">
        <v>2735.78</v>
      </c>
      <c r="M1469" s="14">
        <v>0</v>
      </c>
      <c r="N1469" s="14">
        <v>2735.78</v>
      </c>
      <c r="O1469" s="14">
        <v>2279.8200000000002</v>
      </c>
      <c r="P1469" s="12" t="s">
        <v>36</v>
      </c>
      <c r="Q1469" s="14">
        <v>455.96</v>
      </c>
      <c r="R1469" s="14">
        <v>0</v>
      </c>
      <c r="S1469" s="14">
        <v>0</v>
      </c>
      <c r="T1469" s="14">
        <v>0</v>
      </c>
      <c r="U1469" s="14">
        <v>0</v>
      </c>
      <c r="V1469" s="14">
        <v>2735.78</v>
      </c>
      <c r="W1469" s="14"/>
      <c r="X1469" s="14"/>
      <c r="Y1469" s="14"/>
      <c r="Z1469" s="14"/>
      <c r="AA1469" s="14"/>
      <c r="AB1469" s="14"/>
      <c r="AC1469" s="13"/>
      <c r="AD1469" s="12"/>
      <c r="AE1469" s="17"/>
    </row>
    <row r="1470" spans="1:31" x14ac:dyDescent="0.25">
      <c r="A1470" s="22" t="s">
        <v>1357</v>
      </c>
      <c r="B1470" s="23"/>
      <c r="C1470" s="23"/>
      <c r="D1470" s="23"/>
      <c r="E1470" s="23"/>
      <c r="F1470" s="23"/>
      <c r="G1470" s="23"/>
      <c r="H1470" s="23"/>
      <c r="I1470" s="23"/>
      <c r="J1470" s="23"/>
      <c r="K1470" s="23"/>
      <c r="L1470" s="24">
        <f>SUM(L1468:L1469)</f>
        <v>2687.78</v>
      </c>
      <c r="M1470" s="24">
        <f>SUM(M1468:M1469)</f>
        <v>0</v>
      </c>
      <c r="N1470" s="24">
        <f>SUM(N1468:N1469)</f>
        <v>2687.78</v>
      </c>
      <c r="O1470" s="24">
        <f>SUM(O1468:O1469)</f>
        <v>2239.8200000000002</v>
      </c>
      <c r="P1470" s="23"/>
      <c r="Q1470" s="24">
        <f>SUM(Q1468:Q1469)</f>
        <v>447.96</v>
      </c>
      <c r="R1470" s="24">
        <f>SUM(R1468:R1469)</f>
        <v>0</v>
      </c>
      <c r="S1470" s="23"/>
      <c r="T1470" s="24">
        <f t="shared" ref="T1470:AB1470" si="319">SUM(T1468:T1469)</f>
        <v>0</v>
      </c>
      <c r="U1470" s="24">
        <f t="shared" si="319"/>
        <v>0</v>
      </c>
      <c r="V1470" s="24">
        <f t="shared" si="319"/>
        <v>2735.78</v>
      </c>
      <c r="W1470" s="24">
        <f t="shared" si="319"/>
        <v>-48</v>
      </c>
      <c r="X1470" s="24">
        <f t="shared" si="319"/>
        <v>0</v>
      </c>
      <c r="Y1470" s="24">
        <f t="shared" si="319"/>
        <v>-48</v>
      </c>
      <c r="Z1470" s="24">
        <f t="shared" si="319"/>
        <v>0</v>
      </c>
      <c r="AA1470" s="24">
        <f t="shared" si="319"/>
        <v>0</v>
      </c>
      <c r="AB1470" s="24">
        <f t="shared" si="319"/>
        <v>0</v>
      </c>
      <c r="AC1470" s="23"/>
      <c r="AD1470" s="23"/>
      <c r="AE1470" s="25"/>
    </row>
    <row r="1472" spans="1:31" x14ac:dyDescent="0.25">
      <c r="A1472" s="18">
        <v>3800008953</v>
      </c>
      <c r="B1472" s="19" t="s">
        <v>31</v>
      </c>
      <c r="C1472" s="19" t="s">
        <v>1361</v>
      </c>
      <c r="D1472" s="26">
        <v>45351</v>
      </c>
      <c r="E1472" s="26">
        <v>45380</v>
      </c>
      <c r="F1472" s="19" t="s">
        <v>1362</v>
      </c>
      <c r="G1472" s="19"/>
      <c r="H1472" s="19" t="s">
        <v>50</v>
      </c>
      <c r="I1472" s="26"/>
      <c r="J1472" s="19"/>
      <c r="K1472" s="19"/>
      <c r="L1472" s="20">
        <v>168</v>
      </c>
      <c r="M1472" s="20">
        <v>0</v>
      </c>
      <c r="N1472" s="20">
        <v>168</v>
      </c>
      <c r="O1472" s="20">
        <v>140</v>
      </c>
      <c r="P1472" s="19" t="s">
        <v>36</v>
      </c>
      <c r="Q1472" s="20">
        <v>28</v>
      </c>
      <c r="R1472" s="20">
        <v>0</v>
      </c>
      <c r="S1472" s="20">
        <v>0</v>
      </c>
      <c r="T1472" s="20">
        <v>0</v>
      </c>
      <c r="U1472" s="20">
        <v>0</v>
      </c>
      <c r="V1472" s="20">
        <v>168</v>
      </c>
      <c r="W1472" s="20"/>
      <c r="X1472" s="20"/>
      <c r="Y1472" s="20"/>
      <c r="Z1472" s="20"/>
      <c r="AA1472" s="20"/>
      <c r="AB1472" s="20"/>
      <c r="AC1472" s="26"/>
      <c r="AD1472" s="19"/>
      <c r="AE1472" s="21"/>
    </row>
    <row r="1473" spans="1:31" x14ac:dyDescent="0.25">
      <c r="A1473" s="22" t="s">
        <v>1361</v>
      </c>
      <c r="B1473" s="23"/>
      <c r="C1473" s="23"/>
      <c r="D1473" s="23"/>
      <c r="E1473" s="23"/>
      <c r="F1473" s="23"/>
      <c r="G1473" s="23"/>
      <c r="H1473" s="23"/>
      <c r="I1473" s="23"/>
      <c r="J1473" s="23"/>
      <c r="K1473" s="23"/>
      <c r="L1473" s="24">
        <f>SUM(L1472:L1472)</f>
        <v>168</v>
      </c>
      <c r="M1473" s="24">
        <f>SUM(M1472:M1472)</f>
        <v>0</v>
      </c>
      <c r="N1473" s="24">
        <f>SUM(N1472:N1472)</f>
        <v>168</v>
      </c>
      <c r="O1473" s="24">
        <f>SUM(O1472:O1472)</f>
        <v>140</v>
      </c>
      <c r="P1473" s="23"/>
      <c r="Q1473" s="24">
        <f>SUM(Q1472:Q1472)</f>
        <v>28</v>
      </c>
      <c r="R1473" s="24">
        <f>SUM(R1472:R1472)</f>
        <v>0</v>
      </c>
      <c r="S1473" s="23"/>
      <c r="T1473" s="24">
        <f t="shared" ref="T1473:AB1473" si="320">SUM(T1472:T1472)</f>
        <v>0</v>
      </c>
      <c r="U1473" s="24">
        <f t="shared" si="320"/>
        <v>0</v>
      </c>
      <c r="V1473" s="24">
        <f t="shared" si="320"/>
        <v>168</v>
      </c>
      <c r="W1473" s="24">
        <f t="shared" si="320"/>
        <v>0</v>
      </c>
      <c r="X1473" s="24">
        <f t="shared" si="320"/>
        <v>0</v>
      </c>
      <c r="Y1473" s="24">
        <f t="shared" si="320"/>
        <v>0</v>
      </c>
      <c r="Z1473" s="24">
        <f t="shared" si="320"/>
        <v>0</v>
      </c>
      <c r="AA1473" s="24">
        <f t="shared" si="320"/>
        <v>0</v>
      </c>
      <c r="AB1473" s="24">
        <f t="shared" si="320"/>
        <v>0</v>
      </c>
      <c r="AC1473" s="23"/>
      <c r="AD1473" s="23"/>
      <c r="AE1473" s="25"/>
    </row>
    <row r="1475" spans="1:31" x14ac:dyDescent="0.25">
      <c r="A1475" s="18">
        <v>3800008954</v>
      </c>
      <c r="B1475" s="19" t="s">
        <v>31</v>
      </c>
      <c r="C1475" s="19" t="s">
        <v>1363</v>
      </c>
      <c r="D1475" s="26">
        <v>45351</v>
      </c>
      <c r="E1475" s="26">
        <v>45380</v>
      </c>
      <c r="F1475" s="19" t="s">
        <v>1364</v>
      </c>
      <c r="G1475" s="19"/>
      <c r="H1475" s="19" t="s">
        <v>50</v>
      </c>
      <c r="I1475" s="26"/>
      <c r="J1475" s="19"/>
      <c r="K1475" s="19"/>
      <c r="L1475" s="20">
        <v>156</v>
      </c>
      <c r="M1475" s="20">
        <v>0</v>
      </c>
      <c r="N1475" s="20">
        <v>156</v>
      </c>
      <c r="O1475" s="20">
        <v>130</v>
      </c>
      <c r="P1475" s="19" t="s">
        <v>36</v>
      </c>
      <c r="Q1475" s="20">
        <v>26</v>
      </c>
      <c r="R1475" s="20">
        <v>0</v>
      </c>
      <c r="S1475" s="20">
        <v>0</v>
      </c>
      <c r="T1475" s="20">
        <v>0</v>
      </c>
      <c r="U1475" s="20">
        <v>0</v>
      </c>
      <c r="V1475" s="20">
        <v>156</v>
      </c>
      <c r="W1475" s="20"/>
      <c r="X1475" s="20"/>
      <c r="Y1475" s="20"/>
      <c r="Z1475" s="20"/>
      <c r="AA1475" s="20"/>
      <c r="AB1475" s="20"/>
      <c r="AC1475" s="26"/>
      <c r="AD1475" s="19"/>
      <c r="AE1475" s="21"/>
    </row>
    <row r="1476" spans="1:31" x14ac:dyDescent="0.25">
      <c r="A1476" s="22" t="s">
        <v>1363</v>
      </c>
      <c r="B1476" s="23"/>
      <c r="C1476" s="23"/>
      <c r="D1476" s="23"/>
      <c r="E1476" s="23"/>
      <c r="F1476" s="23"/>
      <c r="G1476" s="23"/>
      <c r="H1476" s="23"/>
      <c r="I1476" s="23"/>
      <c r="J1476" s="23"/>
      <c r="K1476" s="23"/>
      <c r="L1476" s="24">
        <f>SUM(L1475:L1475)</f>
        <v>156</v>
      </c>
      <c r="M1476" s="24">
        <f>SUM(M1475:M1475)</f>
        <v>0</v>
      </c>
      <c r="N1476" s="24">
        <f>SUM(N1475:N1475)</f>
        <v>156</v>
      </c>
      <c r="O1476" s="24">
        <f>SUM(O1475:O1475)</f>
        <v>130</v>
      </c>
      <c r="P1476" s="23"/>
      <c r="Q1476" s="24">
        <f>SUM(Q1475:Q1475)</f>
        <v>26</v>
      </c>
      <c r="R1476" s="24">
        <f>SUM(R1475:R1475)</f>
        <v>0</v>
      </c>
      <c r="S1476" s="23"/>
      <c r="T1476" s="24">
        <f t="shared" ref="T1476:AB1476" si="321">SUM(T1475:T1475)</f>
        <v>0</v>
      </c>
      <c r="U1476" s="24">
        <f t="shared" si="321"/>
        <v>0</v>
      </c>
      <c r="V1476" s="24">
        <f t="shared" si="321"/>
        <v>156</v>
      </c>
      <c r="W1476" s="24">
        <f t="shared" si="321"/>
        <v>0</v>
      </c>
      <c r="X1476" s="24">
        <f t="shared" si="321"/>
        <v>0</v>
      </c>
      <c r="Y1476" s="24">
        <f t="shared" si="321"/>
        <v>0</v>
      </c>
      <c r="Z1476" s="24">
        <f t="shared" si="321"/>
        <v>0</v>
      </c>
      <c r="AA1476" s="24">
        <f t="shared" si="321"/>
        <v>0</v>
      </c>
      <c r="AB1476" s="24">
        <f t="shared" si="321"/>
        <v>0</v>
      </c>
      <c r="AC1476" s="23"/>
      <c r="AD1476" s="23"/>
      <c r="AE1476" s="25"/>
    </row>
    <row r="1478" spans="1:31" x14ac:dyDescent="0.25">
      <c r="A1478" s="6">
        <v>3800007911</v>
      </c>
      <c r="B1478" s="9" t="s">
        <v>31</v>
      </c>
      <c r="C1478" s="9" t="s">
        <v>1365</v>
      </c>
      <c r="D1478" s="10">
        <v>45322</v>
      </c>
      <c r="E1478" s="10">
        <v>45351</v>
      </c>
      <c r="F1478" s="9" t="s">
        <v>1366</v>
      </c>
      <c r="G1478" s="9"/>
      <c r="H1478" s="9" t="s">
        <v>42</v>
      </c>
      <c r="I1478" s="10">
        <v>45356</v>
      </c>
      <c r="J1478" s="9" t="s">
        <v>55</v>
      </c>
      <c r="K1478" s="9"/>
      <c r="L1478" s="11">
        <v>372</v>
      </c>
      <c r="M1478" s="11">
        <v>0</v>
      </c>
      <c r="N1478" s="11">
        <v>372</v>
      </c>
      <c r="O1478" s="11">
        <v>310</v>
      </c>
      <c r="P1478" s="9" t="s">
        <v>36</v>
      </c>
      <c r="Q1478" s="11">
        <v>62</v>
      </c>
      <c r="R1478" s="11">
        <v>0</v>
      </c>
      <c r="S1478" s="11">
        <v>0</v>
      </c>
      <c r="T1478" s="11">
        <v>0</v>
      </c>
      <c r="U1478" s="11">
        <v>0</v>
      </c>
      <c r="V1478" s="11"/>
      <c r="W1478" s="11">
        <v>372</v>
      </c>
      <c r="X1478" s="11">
        <v>372</v>
      </c>
      <c r="Y1478" s="11"/>
      <c r="Z1478" s="11"/>
      <c r="AA1478" s="11"/>
      <c r="AB1478" s="11"/>
      <c r="AC1478" s="10">
        <v>45351</v>
      </c>
      <c r="AD1478" s="9" t="s">
        <v>37</v>
      </c>
      <c r="AE1478" s="15"/>
    </row>
    <row r="1479" spans="1:31" x14ac:dyDescent="0.25">
      <c r="A1479" s="8">
        <v>3800009427</v>
      </c>
      <c r="B1479" s="12" t="s">
        <v>31</v>
      </c>
      <c r="C1479" s="12" t="s">
        <v>1365</v>
      </c>
      <c r="D1479" s="13">
        <v>45351</v>
      </c>
      <c r="E1479" s="13">
        <v>45380</v>
      </c>
      <c r="F1479" s="12" t="s">
        <v>1367</v>
      </c>
      <c r="G1479" s="12"/>
      <c r="H1479" s="12" t="s">
        <v>50</v>
      </c>
      <c r="I1479" s="13"/>
      <c r="J1479" s="12"/>
      <c r="K1479" s="12"/>
      <c r="L1479" s="14">
        <v>2352</v>
      </c>
      <c r="M1479" s="14">
        <v>0</v>
      </c>
      <c r="N1479" s="14">
        <v>2352</v>
      </c>
      <c r="O1479" s="14">
        <v>1960</v>
      </c>
      <c r="P1479" s="12" t="s">
        <v>36</v>
      </c>
      <c r="Q1479" s="14">
        <v>392</v>
      </c>
      <c r="R1479" s="14">
        <v>0</v>
      </c>
      <c r="S1479" s="14">
        <v>0</v>
      </c>
      <c r="T1479" s="14">
        <v>0</v>
      </c>
      <c r="U1479" s="14">
        <v>0</v>
      </c>
      <c r="V1479" s="14">
        <v>2352</v>
      </c>
      <c r="W1479" s="14"/>
      <c r="X1479" s="14"/>
      <c r="Y1479" s="14"/>
      <c r="Z1479" s="14"/>
      <c r="AA1479" s="14"/>
      <c r="AB1479" s="14"/>
      <c r="AC1479" s="13"/>
      <c r="AD1479" s="12"/>
      <c r="AE1479" s="17"/>
    </row>
    <row r="1480" spans="1:31" x14ac:dyDescent="0.25">
      <c r="A1480" s="22" t="s">
        <v>1365</v>
      </c>
      <c r="B1480" s="23"/>
      <c r="C1480" s="23"/>
      <c r="D1480" s="23"/>
      <c r="E1480" s="23"/>
      <c r="F1480" s="23"/>
      <c r="G1480" s="23"/>
      <c r="H1480" s="23"/>
      <c r="I1480" s="23"/>
      <c r="J1480" s="23"/>
      <c r="K1480" s="23"/>
      <c r="L1480" s="24">
        <f>SUM(L1478:L1479)</f>
        <v>2724</v>
      </c>
      <c r="M1480" s="24">
        <f>SUM(M1478:M1479)</f>
        <v>0</v>
      </c>
      <c r="N1480" s="24">
        <f>SUM(N1478:N1479)</f>
        <v>2724</v>
      </c>
      <c r="O1480" s="24">
        <f>SUM(O1478:O1479)</f>
        <v>2270</v>
      </c>
      <c r="P1480" s="23"/>
      <c r="Q1480" s="24">
        <f>SUM(Q1478:Q1479)</f>
        <v>454</v>
      </c>
      <c r="R1480" s="24">
        <f>SUM(R1478:R1479)</f>
        <v>0</v>
      </c>
      <c r="S1480" s="23"/>
      <c r="T1480" s="24">
        <f t="shared" ref="T1480:AB1480" si="322">SUM(T1478:T1479)</f>
        <v>0</v>
      </c>
      <c r="U1480" s="24">
        <f t="shared" si="322"/>
        <v>0</v>
      </c>
      <c r="V1480" s="24">
        <f t="shared" si="322"/>
        <v>2352</v>
      </c>
      <c r="W1480" s="24">
        <f t="shared" si="322"/>
        <v>372</v>
      </c>
      <c r="X1480" s="24">
        <f t="shared" si="322"/>
        <v>372</v>
      </c>
      <c r="Y1480" s="24">
        <f t="shared" si="322"/>
        <v>0</v>
      </c>
      <c r="Z1480" s="24">
        <f t="shared" si="322"/>
        <v>0</v>
      </c>
      <c r="AA1480" s="24">
        <f t="shared" si="322"/>
        <v>0</v>
      </c>
      <c r="AB1480" s="24">
        <f t="shared" si="322"/>
        <v>0</v>
      </c>
      <c r="AC1480" s="23"/>
      <c r="AD1480" s="23"/>
      <c r="AE1480" s="25"/>
    </row>
    <row r="1482" spans="1:31" x14ac:dyDescent="0.25">
      <c r="A1482" s="6">
        <v>3800006114</v>
      </c>
      <c r="B1482" s="9" t="s">
        <v>91</v>
      </c>
      <c r="C1482" s="9" t="s">
        <v>1368</v>
      </c>
      <c r="D1482" s="10">
        <v>45170</v>
      </c>
      <c r="E1482" s="10">
        <v>44805</v>
      </c>
      <c r="F1482" s="9" t="s">
        <v>1369</v>
      </c>
      <c r="G1482" s="9"/>
      <c r="H1482" s="9" t="s">
        <v>1370</v>
      </c>
      <c r="I1482" s="10"/>
      <c r="J1482" s="9"/>
      <c r="K1482" s="9"/>
      <c r="L1482" s="11">
        <v>0</v>
      </c>
      <c r="M1482" s="11">
        <v>874.5</v>
      </c>
      <c r="N1482" s="11">
        <v>-874.5</v>
      </c>
      <c r="O1482" s="11">
        <v>-874.5</v>
      </c>
      <c r="P1482" s="9"/>
      <c r="Q1482" s="11">
        <v>0</v>
      </c>
      <c r="R1482" s="11">
        <v>0</v>
      </c>
      <c r="S1482" s="11">
        <v>0</v>
      </c>
      <c r="T1482" s="11">
        <v>0</v>
      </c>
      <c r="U1482" s="11">
        <v>0</v>
      </c>
      <c r="V1482" s="11"/>
      <c r="W1482" s="11">
        <v>-874.5</v>
      </c>
      <c r="X1482" s="11"/>
      <c r="Y1482" s="11"/>
      <c r="Z1482" s="11"/>
      <c r="AA1482" s="11"/>
      <c r="AB1482" s="11">
        <v>-874.5</v>
      </c>
      <c r="AC1482" s="10">
        <v>44720</v>
      </c>
      <c r="AD1482" s="9" t="s">
        <v>37</v>
      </c>
      <c r="AE1482" s="15"/>
    </row>
    <row r="1483" spans="1:31" x14ac:dyDescent="0.25">
      <c r="A1483" s="8">
        <v>3800004956</v>
      </c>
      <c r="B1483" s="12" t="s">
        <v>155</v>
      </c>
      <c r="C1483" s="12" t="s">
        <v>1368</v>
      </c>
      <c r="D1483" s="13">
        <v>45275</v>
      </c>
      <c r="E1483" s="13">
        <v>45275</v>
      </c>
      <c r="F1483" s="12"/>
      <c r="G1483" s="12"/>
      <c r="H1483" s="12" t="s">
        <v>1371</v>
      </c>
      <c r="I1483" s="13"/>
      <c r="J1483" s="12"/>
      <c r="K1483" s="12"/>
      <c r="L1483" s="14">
        <v>0</v>
      </c>
      <c r="M1483" s="14">
        <v>48.8</v>
      </c>
      <c r="N1483" s="14">
        <v>-48.8</v>
      </c>
      <c r="O1483" s="14">
        <v>-48.8</v>
      </c>
      <c r="P1483" s="12"/>
      <c r="Q1483" s="14">
        <v>0</v>
      </c>
      <c r="R1483" s="14">
        <v>0</v>
      </c>
      <c r="S1483" s="14">
        <v>0</v>
      </c>
      <c r="T1483" s="14">
        <v>0</v>
      </c>
      <c r="U1483" s="14">
        <v>0</v>
      </c>
      <c r="V1483" s="14"/>
      <c r="W1483" s="14">
        <v>-48.8</v>
      </c>
      <c r="X1483" s="14"/>
      <c r="Y1483" s="14"/>
      <c r="Z1483" s="14">
        <v>-48.8</v>
      </c>
      <c r="AA1483" s="14"/>
      <c r="AB1483" s="14"/>
      <c r="AC1483" s="13">
        <v>44539</v>
      </c>
      <c r="AD1483" s="12"/>
      <c r="AE1483" s="17"/>
    </row>
    <row r="1484" spans="1:31" x14ac:dyDescent="0.25">
      <c r="A1484" s="22" t="s">
        <v>1368</v>
      </c>
      <c r="B1484" s="23"/>
      <c r="C1484" s="23"/>
      <c r="D1484" s="23"/>
      <c r="E1484" s="23"/>
      <c r="F1484" s="23"/>
      <c r="G1484" s="23"/>
      <c r="H1484" s="23"/>
      <c r="I1484" s="23"/>
      <c r="J1484" s="23"/>
      <c r="K1484" s="23"/>
      <c r="L1484" s="24">
        <f>SUM(L1482:L1483)</f>
        <v>0</v>
      </c>
      <c r="M1484" s="24">
        <f>SUM(M1482:M1483)</f>
        <v>923.3</v>
      </c>
      <c r="N1484" s="24">
        <f>SUM(N1482:N1483)</f>
        <v>-923.3</v>
      </c>
      <c r="O1484" s="24">
        <f>SUM(O1482:O1483)</f>
        <v>-923.3</v>
      </c>
      <c r="P1484" s="23"/>
      <c r="Q1484" s="24">
        <f>SUM(Q1482:Q1483)</f>
        <v>0</v>
      </c>
      <c r="R1484" s="24">
        <f>SUM(R1482:R1483)</f>
        <v>0</v>
      </c>
      <c r="S1484" s="23"/>
      <c r="T1484" s="24">
        <f t="shared" ref="T1484:AB1484" si="323">SUM(T1482:T1483)</f>
        <v>0</v>
      </c>
      <c r="U1484" s="24">
        <f t="shared" si="323"/>
        <v>0</v>
      </c>
      <c r="V1484" s="24">
        <f t="shared" si="323"/>
        <v>0</v>
      </c>
      <c r="W1484" s="24">
        <f t="shared" si="323"/>
        <v>-923.3</v>
      </c>
      <c r="X1484" s="24">
        <f t="shared" si="323"/>
        <v>0</v>
      </c>
      <c r="Y1484" s="24">
        <f t="shared" si="323"/>
        <v>0</v>
      </c>
      <c r="Z1484" s="24">
        <f t="shared" si="323"/>
        <v>-48.8</v>
      </c>
      <c r="AA1484" s="24">
        <f t="shared" si="323"/>
        <v>0</v>
      </c>
      <c r="AB1484" s="24">
        <f t="shared" si="323"/>
        <v>-874.5</v>
      </c>
      <c r="AC1484" s="23"/>
      <c r="AD1484" s="23"/>
      <c r="AE1484" s="25"/>
    </row>
    <row r="1486" spans="1:31" x14ac:dyDescent="0.25">
      <c r="A1486" s="18">
        <v>3800008955</v>
      </c>
      <c r="B1486" s="19" t="s">
        <v>31</v>
      </c>
      <c r="C1486" s="19" t="s">
        <v>1372</v>
      </c>
      <c r="D1486" s="26">
        <v>45351</v>
      </c>
      <c r="E1486" s="26">
        <v>45380</v>
      </c>
      <c r="F1486" s="19" t="s">
        <v>1373</v>
      </c>
      <c r="G1486" s="19"/>
      <c r="H1486" s="19" t="s">
        <v>50</v>
      </c>
      <c r="I1486" s="26"/>
      <c r="J1486" s="19"/>
      <c r="K1486" s="19"/>
      <c r="L1486" s="20">
        <v>360</v>
      </c>
      <c r="M1486" s="20">
        <v>0</v>
      </c>
      <c r="N1486" s="20">
        <v>360</v>
      </c>
      <c r="O1486" s="20">
        <v>300</v>
      </c>
      <c r="P1486" s="19" t="s">
        <v>36</v>
      </c>
      <c r="Q1486" s="20">
        <v>60</v>
      </c>
      <c r="R1486" s="20">
        <v>0</v>
      </c>
      <c r="S1486" s="20">
        <v>0</v>
      </c>
      <c r="T1486" s="20">
        <v>0</v>
      </c>
      <c r="U1486" s="20">
        <v>0</v>
      </c>
      <c r="V1486" s="20">
        <v>360</v>
      </c>
      <c r="W1486" s="20"/>
      <c r="X1486" s="20"/>
      <c r="Y1486" s="20"/>
      <c r="Z1486" s="20"/>
      <c r="AA1486" s="20"/>
      <c r="AB1486" s="20"/>
      <c r="AC1486" s="26"/>
      <c r="AD1486" s="19"/>
      <c r="AE1486" s="21"/>
    </row>
    <row r="1487" spans="1:31" x14ac:dyDescent="0.25">
      <c r="A1487" s="22" t="s">
        <v>1372</v>
      </c>
      <c r="B1487" s="23"/>
      <c r="C1487" s="23"/>
      <c r="D1487" s="23"/>
      <c r="E1487" s="23"/>
      <c r="F1487" s="23"/>
      <c r="G1487" s="23"/>
      <c r="H1487" s="23"/>
      <c r="I1487" s="23"/>
      <c r="J1487" s="23"/>
      <c r="K1487" s="23"/>
      <c r="L1487" s="24">
        <f>SUM(L1486:L1486)</f>
        <v>360</v>
      </c>
      <c r="M1487" s="24">
        <f>SUM(M1486:M1486)</f>
        <v>0</v>
      </c>
      <c r="N1487" s="24">
        <f>SUM(N1486:N1486)</f>
        <v>360</v>
      </c>
      <c r="O1487" s="24">
        <f>SUM(O1486:O1486)</f>
        <v>300</v>
      </c>
      <c r="P1487" s="23"/>
      <c r="Q1487" s="24">
        <f>SUM(Q1486:Q1486)</f>
        <v>60</v>
      </c>
      <c r="R1487" s="24">
        <f>SUM(R1486:R1486)</f>
        <v>0</v>
      </c>
      <c r="S1487" s="23"/>
      <c r="T1487" s="24">
        <f t="shared" ref="T1487:AB1487" si="324">SUM(T1486:T1486)</f>
        <v>0</v>
      </c>
      <c r="U1487" s="24">
        <f t="shared" si="324"/>
        <v>0</v>
      </c>
      <c r="V1487" s="24">
        <f t="shared" si="324"/>
        <v>360</v>
      </c>
      <c r="W1487" s="24">
        <f t="shared" si="324"/>
        <v>0</v>
      </c>
      <c r="X1487" s="24">
        <f t="shared" si="324"/>
        <v>0</v>
      </c>
      <c r="Y1487" s="24">
        <f t="shared" si="324"/>
        <v>0</v>
      </c>
      <c r="Z1487" s="24">
        <f t="shared" si="324"/>
        <v>0</v>
      </c>
      <c r="AA1487" s="24">
        <f t="shared" si="324"/>
        <v>0</v>
      </c>
      <c r="AB1487" s="24">
        <f t="shared" si="324"/>
        <v>0</v>
      </c>
      <c r="AC1487" s="23"/>
      <c r="AD1487" s="23"/>
      <c r="AE1487" s="25"/>
    </row>
    <row r="1489" spans="1:31" x14ac:dyDescent="0.25">
      <c r="A1489" s="18">
        <v>3800002694</v>
      </c>
      <c r="B1489" s="19" t="s">
        <v>31</v>
      </c>
      <c r="C1489" s="19" t="s">
        <v>1374</v>
      </c>
      <c r="D1489" s="26">
        <v>45230</v>
      </c>
      <c r="E1489" s="26">
        <v>45260</v>
      </c>
      <c r="F1489" s="19" t="s">
        <v>1375</v>
      </c>
      <c r="G1489" s="19"/>
      <c r="H1489" s="19" t="s">
        <v>560</v>
      </c>
      <c r="I1489" s="26">
        <v>45371</v>
      </c>
      <c r="J1489" s="19" t="s">
        <v>48</v>
      </c>
      <c r="K1489" s="19"/>
      <c r="L1489" s="20">
        <v>1224</v>
      </c>
      <c r="M1489" s="20">
        <v>0</v>
      </c>
      <c r="N1489" s="20">
        <v>1224</v>
      </c>
      <c r="O1489" s="20">
        <v>1020</v>
      </c>
      <c r="P1489" s="19" t="s">
        <v>36</v>
      </c>
      <c r="Q1489" s="20">
        <v>204</v>
      </c>
      <c r="R1489" s="20">
        <v>0</v>
      </c>
      <c r="S1489" s="20">
        <v>0</v>
      </c>
      <c r="T1489" s="20">
        <v>0</v>
      </c>
      <c r="U1489" s="20">
        <v>0</v>
      </c>
      <c r="V1489" s="20"/>
      <c r="W1489" s="20">
        <v>1224</v>
      </c>
      <c r="X1489" s="20"/>
      <c r="Y1489" s="20"/>
      <c r="Z1489" s="20"/>
      <c r="AA1489" s="20">
        <v>1224</v>
      </c>
      <c r="AB1489" s="20"/>
      <c r="AC1489" s="26">
        <v>45331</v>
      </c>
      <c r="AD1489" s="19" t="s">
        <v>95</v>
      </c>
      <c r="AE1489" s="21"/>
    </row>
    <row r="1490" spans="1:31" x14ac:dyDescent="0.25">
      <c r="A1490" s="22" t="s">
        <v>1374</v>
      </c>
      <c r="B1490" s="23"/>
      <c r="C1490" s="23"/>
      <c r="D1490" s="23"/>
      <c r="E1490" s="23"/>
      <c r="F1490" s="23"/>
      <c r="G1490" s="23"/>
      <c r="H1490" s="23"/>
      <c r="I1490" s="23"/>
      <c r="J1490" s="23"/>
      <c r="K1490" s="23"/>
      <c r="L1490" s="24">
        <f>SUM(L1489:L1489)</f>
        <v>1224</v>
      </c>
      <c r="M1490" s="24">
        <f>SUM(M1489:M1489)</f>
        <v>0</v>
      </c>
      <c r="N1490" s="24">
        <f>SUM(N1489:N1489)</f>
        <v>1224</v>
      </c>
      <c r="O1490" s="24">
        <f>SUM(O1489:O1489)</f>
        <v>1020</v>
      </c>
      <c r="P1490" s="23"/>
      <c r="Q1490" s="24">
        <f>SUM(Q1489:Q1489)</f>
        <v>204</v>
      </c>
      <c r="R1490" s="24">
        <f>SUM(R1489:R1489)</f>
        <v>0</v>
      </c>
      <c r="S1490" s="23"/>
      <c r="T1490" s="24">
        <f t="shared" ref="T1490:AB1490" si="325">SUM(T1489:T1489)</f>
        <v>0</v>
      </c>
      <c r="U1490" s="24">
        <f t="shared" si="325"/>
        <v>0</v>
      </c>
      <c r="V1490" s="24">
        <f t="shared" si="325"/>
        <v>0</v>
      </c>
      <c r="W1490" s="24">
        <f t="shared" si="325"/>
        <v>1224</v>
      </c>
      <c r="X1490" s="24">
        <f t="shared" si="325"/>
        <v>0</v>
      </c>
      <c r="Y1490" s="24">
        <f t="shared" si="325"/>
        <v>0</v>
      </c>
      <c r="Z1490" s="24">
        <f t="shared" si="325"/>
        <v>0</v>
      </c>
      <c r="AA1490" s="24">
        <f t="shared" si="325"/>
        <v>1224</v>
      </c>
      <c r="AB1490" s="24">
        <f t="shared" si="325"/>
        <v>0</v>
      </c>
      <c r="AC1490" s="23"/>
      <c r="AD1490" s="23"/>
      <c r="AE1490" s="25"/>
    </row>
    <row r="1492" spans="1:31" x14ac:dyDescent="0.25">
      <c r="A1492" s="6">
        <v>3800006348</v>
      </c>
      <c r="B1492" s="9" t="s">
        <v>31</v>
      </c>
      <c r="C1492" s="9" t="s">
        <v>1376</v>
      </c>
      <c r="D1492" s="10">
        <v>45291</v>
      </c>
      <c r="E1492" s="10">
        <v>45322</v>
      </c>
      <c r="F1492" s="9" t="s">
        <v>1377</v>
      </c>
      <c r="G1492" s="9"/>
      <c r="H1492" s="9" t="s">
        <v>127</v>
      </c>
      <c r="I1492" s="10">
        <v>45362</v>
      </c>
      <c r="J1492" s="9" t="s">
        <v>182</v>
      </c>
      <c r="K1492" s="9"/>
      <c r="L1492" s="11">
        <v>276.92</v>
      </c>
      <c r="M1492" s="11">
        <v>0</v>
      </c>
      <c r="N1492" s="11">
        <v>276.92</v>
      </c>
      <c r="O1492" s="11">
        <v>230.77</v>
      </c>
      <c r="P1492" s="9" t="s">
        <v>36</v>
      </c>
      <c r="Q1492" s="11">
        <v>46.15</v>
      </c>
      <c r="R1492" s="11">
        <v>0</v>
      </c>
      <c r="S1492" s="11">
        <v>0</v>
      </c>
      <c r="T1492" s="11">
        <v>0</v>
      </c>
      <c r="U1492" s="11">
        <v>0</v>
      </c>
      <c r="V1492" s="11"/>
      <c r="W1492" s="11">
        <v>276.92</v>
      </c>
      <c r="X1492" s="11"/>
      <c r="Y1492" s="11">
        <v>276.92</v>
      </c>
      <c r="Z1492" s="11"/>
      <c r="AA1492" s="11"/>
      <c r="AB1492" s="11"/>
      <c r="AC1492" s="10">
        <v>45321</v>
      </c>
      <c r="AD1492" s="9" t="s">
        <v>37</v>
      </c>
      <c r="AE1492" s="15"/>
    </row>
    <row r="1493" spans="1:31" x14ac:dyDescent="0.25">
      <c r="A1493" s="7">
        <v>3800007819</v>
      </c>
      <c r="B1493" t="s">
        <v>31</v>
      </c>
      <c r="C1493" t="s">
        <v>1376</v>
      </c>
      <c r="D1493" s="4">
        <v>45322</v>
      </c>
      <c r="E1493" s="4">
        <v>45351</v>
      </c>
      <c r="F1493" t="s">
        <v>1378</v>
      </c>
      <c r="H1493" t="s">
        <v>42</v>
      </c>
      <c r="I1493" s="4">
        <v>45362</v>
      </c>
      <c r="J1493" t="s">
        <v>81</v>
      </c>
      <c r="L1493" s="5">
        <v>681.41</v>
      </c>
      <c r="M1493" s="5">
        <v>0</v>
      </c>
      <c r="N1493" s="5">
        <v>681.41</v>
      </c>
      <c r="O1493" s="5">
        <v>567.84</v>
      </c>
      <c r="P1493" t="s">
        <v>36</v>
      </c>
      <c r="Q1493" s="5">
        <v>113.57</v>
      </c>
      <c r="R1493" s="5">
        <v>0</v>
      </c>
      <c r="S1493" s="5">
        <v>0</v>
      </c>
      <c r="T1493" s="5">
        <v>0</v>
      </c>
      <c r="U1493" s="5">
        <v>0</v>
      </c>
      <c r="V1493" s="5"/>
      <c r="W1493" s="5">
        <v>681.41</v>
      </c>
      <c r="X1493" s="5">
        <v>681.41</v>
      </c>
      <c r="Y1493" s="5"/>
      <c r="Z1493" s="5"/>
      <c r="AA1493" s="5"/>
      <c r="AB1493" s="5"/>
      <c r="AC1493" s="4">
        <v>45351</v>
      </c>
      <c r="AD1493" t="s">
        <v>37</v>
      </c>
      <c r="AE1493" s="16"/>
    </row>
    <row r="1494" spans="1:31" x14ac:dyDescent="0.25">
      <c r="A1494" s="7">
        <v>3800008444</v>
      </c>
      <c r="B1494" t="s">
        <v>31</v>
      </c>
      <c r="C1494" t="s">
        <v>1376</v>
      </c>
      <c r="D1494" s="4">
        <v>45337</v>
      </c>
      <c r="E1494" s="4">
        <v>45366</v>
      </c>
      <c r="F1494" t="s">
        <v>1379</v>
      </c>
      <c r="H1494" t="s">
        <v>45</v>
      </c>
      <c r="I1494" s="4">
        <v>45362</v>
      </c>
      <c r="J1494" t="s">
        <v>180</v>
      </c>
      <c r="L1494" s="5">
        <v>652.57000000000005</v>
      </c>
      <c r="M1494" s="5">
        <v>0</v>
      </c>
      <c r="N1494" s="5">
        <v>652.57000000000005</v>
      </c>
      <c r="O1494" s="5">
        <v>543.80999999999995</v>
      </c>
      <c r="P1494" t="s">
        <v>36</v>
      </c>
      <c r="Q1494" s="5">
        <v>108.76</v>
      </c>
      <c r="R1494" s="5">
        <v>0</v>
      </c>
      <c r="S1494" s="5">
        <v>0</v>
      </c>
      <c r="T1494" s="5">
        <v>0</v>
      </c>
      <c r="U1494" s="5">
        <v>0</v>
      </c>
      <c r="V1494" s="5"/>
      <c r="W1494" s="5">
        <v>652.57000000000005</v>
      </c>
      <c r="X1494" s="5">
        <v>652.57000000000005</v>
      </c>
      <c r="Y1494" s="5"/>
      <c r="Z1494" s="5"/>
      <c r="AA1494" s="5"/>
      <c r="AB1494" s="5"/>
      <c r="AC1494" s="4"/>
      <c r="AE1494" s="16"/>
    </row>
    <row r="1495" spans="1:31" x14ac:dyDescent="0.25">
      <c r="A1495" s="8">
        <v>3800008865</v>
      </c>
      <c r="B1495" s="12" t="s">
        <v>31</v>
      </c>
      <c r="C1495" s="12" t="s">
        <v>1376</v>
      </c>
      <c r="D1495" s="13">
        <v>45351</v>
      </c>
      <c r="E1495" s="13">
        <v>45380</v>
      </c>
      <c r="F1495" s="12" t="s">
        <v>1380</v>
      </c>
      <c r="G1495" s="12"/>
      <c r="H1495" s="12" t="s">
        <v>50</v>
      </c>
      <c r="I1495" s="13">
        <v>45362</v>
      </c>
      <c r="J1495" s="12" t="s">
        <v>79</v>
      </c>
      <c r="K1495" s="12"/>
      <c r="L1495" s="14">
        <v>146</v>
      </c>
      <c r="M1495" s="14">
        <v>0</v>
      </c>
      <c r="N1495" s="14">
        <v>146</v>
      </c>
      <c r="O1495" s="14">
        <v>121.67</v>
      </c>
      <c r="P1495" s="12" t="s">
        <v>36</v>
      </c>
      <c r="Q1495" s="14">
        <v>24.33</v>
      </c>
      <c r="R1495" s="14">
        <v>0</v>
      </c>
      <c r="S1495" s="14">
        <v>0</v>
      </c>
      <c r="T1495" s="14">
        <v>0</v>
      </c>
      <c r="U1495" s="14">
        <v>0</v>
      </c>
      <c r="V1495" s="14">
        <v>146</v>
      </c>
      <c r="W1495" s="14"/>
      <c r="X1495" s="14"/>
      <c r="Y1495" s="14"/>
      <c r="Z1495" s="14"/>
      <c r="AA1495" s="14"/>
      <c r="AB1495" s="14"/>
      <c r="AC1495" s="13"/>
      <c r="AD1495" s="12"/>
      <c r="AE1495" s="17"/>
    </row>
    <row r="1496" spans="1:31" x14ac:dyDescent="0.25">
      <c r="A1496" s="22" t="s">
        <v>1376</v>
      </c>
      <c r="B1496" s="23"/>
      <c r="C1496" s="23"/>
      <c r="D1496" s="23"/>
      <c r="E1496" s="23"/>
      <c r="F1496" s="23"/>
      <c r="G1496" s="23"/>
      <c r="H1496" s="23"/>
      <c r="I1496" s="23"/>
      <c r="J1496" s="23"/>
      <c r="K1496" s="23"/>
      <c r="L1496" s="24">
        <f>SUM(L1492:L1495)</f>
        <v>1756.9</v>
      </c>
      <c r="M1496" s="24">
        <f>SUM(M1492:M1495)</f>
        <v>0</v>
      </c>
      <c r="N1496" s="24">
        <f>SUM(N1492:N1495)</f>
        <v>1756.9</v>
      </c>
      <c r="O1496" s="24">
        <f>SUM(O1492:O1495)</f>
        <v>1464.0900000000001</v>
      </c>
      <c r="P1496" s="23"/>
      <c r="Q1496" s="24">
        <f>SUM(Q1492:Q1495)</f>
        <v>292.81</v>
      </c>
      <c r="R1496" s="24">
        <f>SUM(R1492:R1495)</f>
        <v>0</v>
      </c>
      <c r="S1496" s="23"/>
      <c r="T1496" s="24">
        <f t="shared" ref="T1496:AB1496" si="326">SUM(T1492:T1495)</f>
        <v>0</v>
      </c>
      <c r="U1496" s="24">
        <f t="shared" si="326"/>
        <v>0</v>
      </c>
      <c r="V1496" s="24">
        <f t="shared" si="326"/>
        <v>146</v>
      </c>
      <c r="W1496" s="24">
        <f t="shared" si="326"/>
        <v>1610.9</v>
      </c>
      <c r="X1496" s="24">
        <f t="shared" si="326"/>
        <v>1333.98</v>
      </c>
      <c r="Y1496" s="24">
        <f t="shared" si="326"/>
        <v>276.92</v>
      </c>
      <c r="Z1496" s="24">
        <f t="shared" si="326"/>
        <v>0</v>
      </c>
      <c r="AA1496" s="24">
        <f t="shared" si="326"/>
        <v>0</v>
      </c>
      <c r="AB1496" s="24">
        <f t="shared" si="326"/>
        <v>0</v>
      </c>
      <c r="AC1496" s="23"/>
      <c r="AD1496" s="23"/>
      <c r="AE1496" s="25"/>
    </row>
    <row r="1498" spans="1:31" x14ac:dyDescent="0.25">
      <c r="A1498" s="18">
        <v>3800009428</v>
      </c>
      <c r="B1498" s="19" t="s">
        <v>31</v>
      </c>
      <c r="C1498" s="19" t="s">
        <v>1381</v>
      </c>
      <c r="D1498" s="26">
        <v>45351</v>
      </c>
      <c r="E1498" s="26">
        <v>45380</v>
      </c>
      <c r="F1498" s="19" t="s">
        <v>1382</v>
      </c>
      <c r="G1498" s="19"/>
      <c r="H1498" s="19" t="s">
        <v>50</v>
      </c>
      <c r="I1498" s="26"/>
      <c r="J1498" s="19"/>
      <c r="K1498" s="19"/>
      <c r="L1498" s="20">
        <v>9754.66</v>
      </c>
      <c r="M1498" s="20">
        <v>0</v>
      </c>
      <c r="N1498" s="20">
        <v>9754.66</v>
      </c>
      <c r="O1498" s="20">
        <v>8128.88</v>
      </c>
      <c r="P1498" s="19" t="s">
        <v>36</v>
      </c>
      <c r="Q1498" s="20">
        <v>1625.78</v>
      </c>
      <c r="R1498" s="20">
        <v>0</v>
      </c>
      <c r="S1498" s="20">
        <v>0</v>
      </c>
      <c r="T1498" s="20">
        <v>0</v>
      </c>
      <c r="U1498" s="20">
        <v>0</v>
      </c>
      <c r="V1498" s="20">
        <v>9754.66</v>
      </c>
      <c r="W1498" s="20"/>
      <c r="X1498" s="20"/>
      <c r="Y1498" s="20"/>
      <c r="Z1498" s="20"/>
      <c r="AA1498" s="20"/>
      <c r="AB1498" s="20"/>
      <c r="AC1498" s="26"/>
      <c r="AD1498" s="19"/>
      <c r="AE1498" s="21"/>
    </row>
    <row r="1499" spans="1:31" x14ac:dyDescent="0.25">
      <c r="A1499" s="22" t="s">
        <v>1381</v>
      </c>
      <c r="B1499" s="23"/>
      <c r="C1499" s="23"/>
      <c r="D1499" s="23"/>
      <c r="E1499" s="23"/>
      <c r="F1499" s="23"/>
      <c r="G1499" s="23"/>
      <c r="H1499" s="23"/>
      <c r="I1499" s="23"/>
      <c r="J1499" s="23"/>
      <c r="K1499" s="23"/>
      <c r="L1499" s="24">
        <f>SUM(L1498:L1498)</f>
        <v>9754.66</v>
      </c>
      <c r="M1499" s="24">
        <f>SUM(M1498:M1498)</f>
        <v>0</v>
      </c>
      <c r="N1499" s="24">
        <f>SUM(N1498:N1498)</f>
        <v>9754.66</v>
      </c>
      <c r="O1499" s="24">
        <f>SUM(O1498:O1498)</f>
        <v>8128.88</v>
      </c>
      <c r="P1499" s="23"/>
      <c r="Q1499" s="24">
        <f>SUM(Q1498:Q1498)</f>
        <v>1625.78</v>
      </c>
      <c r="R1499" s="24">
        <f>SUM(R1498:R1498)</f>
        <v>0</v>
      </c>
      <c r="S1499" s="23"/>
      <c r="T1499" s="24">
        <f t="shared" ref="T1499:AB1499" si="327">SUM(T1498:T1498)</f>
        <v>0</v>
      </c>
      <c r="U1499" s="24">
        <f t="shared" si="327"/>
        <v>0</v>
      </c>
      <c r="V1499" s="24">
        <f t="shared" si="327"/>
        <v>9754.66</v>
      </c>
      <c r="W1499" s="24">
        <f t="shared" si="327"/>
        <v>0</v>
      </c>
      <c r="X1499" s="24">
        <f t="shared" si="327"/>
        <v>0</v>
      </c>
      <c r="Y1499" s="24">
        <f t="shared" si="327"/>
        <v>0</v>
      </c>
      <c r="Z1499" s="24">
        <f t="shared" si="327"/>
        <v>0</v>
      </c>
      <c r="AA1499" s="24">
        <f t="shared" si="327"/>
        <v>0</v>
      </c>
      <c r="AB1499" s="24">
        <f t="shared" si="327"/>
        <v>0</v>
      </c>
      <c r="AC1499" s="23"/>
      <c r="AD1499" s="23"/>
      <c r="AE1499" s="25"/>
    </row>
    <row r="1501" spans="1:31" x14ac:dyDescent="0.25">
      <c r="A1501" s="6">
        <v>3800008170</v>
      </c>
      <c r="B1501" s="9" t="s">
        <v>31</v>
      </c>
      <c r="C1501" s="9" t="s">
        <v>1383</v>
      </c>
      <c r="D1501" s="10">
        <v>45322</v>
      </c>
      <c r="E1501" s="10">
        <v>45351</v>
      </c>
      <c r="F1501" s="9" t="s">
        <v>1384</v>
      </c>
      <c r="G1501" s="9"/>
      <c r="H1501" s="9" t="s">
        <v>42</v>
      </c>
      <c r="I1501" s="10">
        <v>45355</v>
      </c>
      <c r="J1501" s="9" t="s">
        <v>433</v>
      </c>
      <c r="K1501" s="9"/>
      <c r="L1501" s="11">
        <v>213072.31</v>
      </c>
      <c r="M1501" s="11">
        <v>0</v>
      </c>
      <c r="N1501" s="11">
        <v>213072.31</v>
      </c>
      <c r="O1501" s="11">
        <v>177560.26</v>
      </c>
      <c r="P1501" s="9" t="s">
        <v>36</v>
      </c>
      <c r="Q1501" s="11">
        <v>35512.050000000003</v>
      </c>
      <c r="R1501" s="11">
        <v>0</v>
      </c>
      <c r="S1501" s="11">
        <v>0</v>
      </c>
      <c r="T1501" s="11">
        <v>0</v>
      </c>
      <c r="U1501" s="11">
        <v>0</v>
      </c>
      <c r="V1501" s="11"/>
      <c r="W1501" s="11">
        <v>213072.31</v>
      </c>
      <c r="X1501" s="11">
        <v>213072.31</v>
      </c>
      <c r="Y1501" s="11"/>
      <c r="Z1501" s="11"/>
      <c r="AA1501" s="11"/>
      <c r="AB1501" s="11"/>
      <c r="AC1501" s="10"/>
      <c r="AD1501" s="9"/>
      <c r="AE1501" s="15"/>
    </row>
    <row r="1502" spans="1:31" x14ac:dyDescent="0.25">
      <c r="A1502" s="7">
        <v>3800008169</v>
      </c>
      <c r="B1502" t="s">
        <v>31</v>
      </c>
      <c r="C1502" t="s">
        <v>1383</v>
      </c>
      <c r="D1502" s="4">
        <v>45322</v>
      </c>
      <c r="E1502" s="4">
        <v>45351</v>
      </c>
      <c r="F1502" t="s">
        <v>1385</v>
      </c>
      <c r="H1502" t="s">
        <v>42</v>
      </c>
      <c r="I1502" s="4">
        <v>45355</v>
      </c>
      <c r="J1502" t="s">
        <v>436</v>
      </c>
      <c r="L1502" s="5">
        <v>52786.34</v>
      </c>
      <c r="M1502" s="5">
        <v>0</v>
      </c>
      <c r="N1502" s="5">
        <v>52786.34</v>
      </c>
      <c r="O1502" s="5">
        <v>43988.62</v>
      </c>
      <c r="P1502" t="s">
        <v>36</v>
      </c>
      <c r="Q1502" s="5">
        <v>8797.7199999999993</v>
      </c>
      <c r="R1502" s="5">
        <v>0</v>
      </c>
      <c r="S1502" s="5">
        <v>0</v>
      </c>
      <c r="T1502" s="5">
        <v>0</v>
      </c>
      <c r="U1502" s="5">
        <v>0</v>
      </c>
      <c r="V1502" s="5"/>
      <c r="W1502" s="5">
        <v>52786.34</v>
      </c>
      <c r="X1502" s="5">
        <v>52786.34</v>
      </c>
      <c r="Y1502" s="5"/>
      <c r="Z1502" s="5"/>
      <c r="AA1502" s="5"/>
      <c r="AB1502" s="5"/>
      <c r="AC1502" s="4"/>
      <c r="AE1502" s="16"/>
    </row>
    <row r="1503" spans="1:31" x14ac:dyDescent="0.25">
      <c r="A1503" s="7">
        <v>3800009543</v>
      </c>
      <c r="B1503" t="s">
        <v>31</v>
      </c>
      <c r="C1503" t="s">
        <v>1383</v>
      </c>
      <c r="D1503" s="4">
        <v>45351</v>
      </c>
      <c r="E1503" s="4">
        <v>45380</v>
      </c>
      <c r="F1503" t="s">
        <v>1386</v>
      </c>
      <c r="H1503" t="s">
        <v>50</v>
      </c>
      <c r="I1503" s="4"/>
      <c r="L1503" s="5">
        <v>256697.59</v>
      </c>
      <c r="M1503" s="5">
        <v>0</v>
      </c>
      <c r="N1503" s="5">
        <v>256697.59</v>
      </c>
      <c r="O1503" s="5">
        <v>213914.66</v>
      </c>
      <c r="P1503" t="s">
        <v>36</v>
      </c>
      <c r="Q1503" s="5">
        <v>42782.93</v>
      </c>
      <c r="R1503" s="5">
        <v>0</v>
      </c>
      <c r="S1503" s="5">
        <v>0</v>
      </c>
      <c r="T1503" s="5">
        <v>0</v>
      </c>
      <c r="U1503" s="5">
        <v>0</v>
      </c>
      <c r="V1503" s="5">
        <v>256697.59</v>
      </c>
      <c r="W1503" s="5"/>
      <c r="X1503" s="5"/>
      <c r="Y1503" s="5"/>
      <c r="Z1503" s="5"/>
      <c r="AA1503" s="5"/>
      <c r="AB1503" s="5"/>
      <c r="AC1503" s="4"/>
      <c r="AE1503" s="16"/>
    </row>
    <row r="1504" spans="1:31" x14ac:dyDescent="0.25">
      <c r="A1504" s="8">
        <v>3800009542</v>
      </c>
      <c r="B1504" s="12" t="s">
        <v>31</v>
      </c>
      <c r="C1504" s="12" t="s">
        <v>1383</v>
      </c>
      <c r="D1504" s="13">
        <v>45351</v>
      </c>
      <c r="E1504" s="13">
        <v>45380</v>
      </c>
      <c r="F1504" s="12" t="s">
        <v>1387</v>
      </c>
      <c r="G1504" s="12"/>
      <c r="H1504" s="12" t="s">
        <v>50</v>
      </c>
      <c r="I1504" s="13"/>
      <c r="J1504" s="12"/>
      <c r="K1504" s="12"/>
      <c r="L1504" s="14">
        <v>61197.11</v>
      </c>
      <c r="M1504" s="14">
        <v>0</v>
      </c>
      <c r="N1504" s="14">
        <v>61197.11</v>
      </c>
      <c r="O1504" s="14">
        <v>50997.59</v>
      </c>
      <c r="P1504" s="12" t="s">
        <v>36</v>
      </c>
      <c r="Q1504" s="14">
        <v>10199.52</v>
      </c>
      <c r="R1504" s="14">
        <v>0</v>
      </c>
      <c r="S1504" s="14">
        <v>0</v>
      </c>
      <c r="T1504" s="14">
        <v>0</v>
      </c>
      <c r="U1504" s="14">
        <v>0</v>
      </c>
      <c r="V1504" s="14">
        <v>61197.11</v>
      </c>
      <c r="W1504" s="14"/>
      <c r="X1504" s="14"/>
      <c r="Y1504" s="14"/>
      <c r="Z1504" s="14"/>
      <c r="AA1504" s="14"/>
      <c r="AB1504" s="14"/>
      <c r="AC1504" s="13"/>
      <c r="AD1504" s="12"/>
      <c r="AE1504" s="17"/>
    </row>
    <row r="1505" spans="1:31" x14ac:dyDescent="0.25">
      <c r="A1505" s="22" t="s">
        <v>1383</v>
      </c>
      <c r="B1505" s="23"/>
      <c r="C1505" s="23"/>
      <c r="D1505" s="23"/>
      <c r="E1505" s="23"/>
      <c r="F1505" s="23"/>
      <c r="G1505" s="23"/>
      <c r="H1505" s="23"/>
      <c r="I1505" s="23"/>
      <c r="J1505" s="23"/>
      <c r="K1505" s="23"/>
      <c r="L1505" s="24">
        <f>SUM(L1501:L1504)</f>
        <v>583753.35</v>
      </c>
      <c r="M1505" s="24">
        <f>SUM(M1501:M1504)</f>
        <v>0</v>
      </c>
      <c r="N1505" s="24">
        <f>SUM(N1501:N1504)</f>
        <v>583753.35</v>
      </c>
      <c r="O1505" s="24">
        <f>SUM(O1501:O1504)</f>
        <v>486461.13</v>
      </c>
      <c r="P1505" s="23"/>
      <c r="Q1505" s="24">
        <f>SUM(Q1501:Q1504)</f>
        <v>97292.220000000016</v>
      </c>
      <c r="R1505" s="24">
        <f>SUM(R1501:R1504)</f>
        <v>0</v>
      </c>
      <c r="S1505" s="23"/>
      <c r="T1505" s="24">
        <f t="shared" ref="T1505:AB1505" si="328">SUM(T1501:T1504)</f>
        <v>0</v>
      </c>
      <c r="U1505" s="24">
        <f t="shared" si="328"/>
        <v>0</v>
      </c>
      <c r="V1505" s="24">
        <f t="shared" si="328"/>
        <v>317894.7</v>
      </c>
      <c r="W1505" s="24">
        <f t="shared" si="328"/>
        <v>265858.65000000002</v>
      </c>
      <c r="X1505" s="24">
        <f t="shared" si="328"/>
        <v>265858.65000000002</v>
      </c>
      <c r="Y1505" s="24">
        <f t="shared" si="328"/>
        <v>0</v>
      </c>
      <c r="Z1505" s="24">
        <f t="shared" si="328"/>
        <v>0</v>
      </c>
      <c r="AA1505" s="24">
        <f t="shared" si="328"/>
        <v>0</v>
      </c>
      <c r="AB1505" s="24">
        <f t="shared" si="328"/>
        <v>0</v>
      </c>
      <c r="AC1505" s="23"/>
      <c r="AD1505" s="23"/>
      <c r="AE1505" s="25"/>
    </row>
    <row r="1507" spans="1:31" x14ac:dyDescent="0.25">
      <c r="A1507" s="6">
        <v>3800007912</v>
      </c>
      <c r="B1507" s="9" t="s">
        <v>31</v>
      </c>
      <c r="C1507" s="9" t="s">
        <v>1388</v>
      </c>
      <c r="D1507" s="10">
        <v>45322</v>
      </c>
      <c r="E1507" s="10">
        <v>45351</v>
      </c>
      <c r="F1507" s="9" t="s">
        <v>1389</v>
      </c>
      <c r="G1507" s="9"/>
      <c r="H1507" s="9" t="s">
        <v>42</v>
      </c>
      <c r="I1507" s="10">
        <v>45369</v>
      </c>
      <c r="J1507" s="9" t="s">
        <v>48</v>
      </c>
      <c r="K1507" s="9"/>
      <c r="L1507" s="11">
        <v>180</v>
      </c>
      <c r="M1507" s="11">
        <v>0</v>
      </c>
      <c r="N1507" s="11">
        <v>180</v>
      </c>
      <c r="O1507" s="11">
        <v>150</v>
      </c>
      <c r="P1507" s="9" t="s">
        <v>36</v>
      </c>
      <c r="Q1507" s="11">
        <v>30</v>
      </c>
      <c r="R1507" s="11">
        <v>0</v>
      </c>
      <c r="S1507" s="11">
        <v>0</v>
      </c>
      <c r="T1507" s="11">
        <v>0</v>
      </c>
      <c r="U1507" s="11">
        <v>0</v>
      </c>
      <c r="V1507" s="11"/>
      <c r="W1507" s="11">
        <v>180</v>
      </c>
      <c r="X1507" s="11">
        <v>180</v>
      </c>
      <c r="Y1507" s="11"/>
      <c r="Z1507" s="11"/>
      <c r="AA1507" s="11"/>
      <c r="AB1507" s="11"/>
      <c r="AC1507" s="10">
        <v>45359</v>
      </c>
      <c r="AD1507" s="9" t="s">
        <v>37</v>
      </c>
      <c r="AE1507" s="15"/>
    </row>
    <row r="1508" spans="1:31" x14ac:dyDescent="0.25">
      <c r="A1508" s="8">
        <v>3800008958</v>
      </c>
      <c r="B1508" s="12" t="s">
        <v>31</v>
      </c>
      <c r="C1508" s="12" t="s">
        <v>1388</v>
      </c>
      <c r="D1508" s="13">
        <v>45351</v>
      </c>
      <c r="E1508" s="13">
        <v>45380</v>
      </c>
      <c r="F1508" s="12" t="s">
        <v>1390</v>
      </c>
      <c r="G1508" s="12"/>
      <c r="H1508" s="12" t="s">
        <v>50</v>
      </c>
      <c r="I1508" s="13"/>
      <c r="J1508" s="12"/>
      <c r="K1508" s="12"/>
      <c r="L1508" s="14">
        <v>156</v>
      </c>
      <c r="M1508" s="14">
        <v>0</v>
      </c>
      <c r="N1508" s="14">
        <v>156</v>
      </c>
      <c r="O1508" s="14">
        <v>130</v>
      </c>
      <c r="P1508" s="12" t="s">
        <v>36</v>
      </c>
      <c r="Q1508" s="14">
        <v>26</v>
      </c>
      <c r="R1508" s="14">
        <v>0</v>
      </c>
      <c r="S1508" s="14">
        <v>0</v>
      </c>
      <c r="T1508" s="14">
        <v>0</v>
      </c>
      <c r="U1508" s="14">
        <v>0</v>
      </c>
      <c r="V1508" s="14">
        <v>156</v>
      </c>
      <c r="W1508" s="14"/>
      <c r="X1508" s="14"/>
      <c r="Y1508" s="14"/>
      <c r="Z1508" s="14"/>
      <c r="AA1508" s="14"/>
      <c r="AB1508" s="14"/>
      <c r="AC1508" s="13"/>
      <c r="AD1508" s="12"/>
      <c r="AE1508" s="17"/>
    </row>
    <row r="1509" spans="1:31" x14ac:dyDescent="0.25">
      <c r="A1509" s="22" t="s">
        <v>1388</v>
      </c>
      <c r="B1509" s="23"/>
      <c r="C1509" s="23"/>
      <c r="D1509" s="23"/>
      <c r="E1509" s="23"/>
      <c r="F1509" s="23"/>
      <c r="G1509" s="23"/>
      <c r="H1509" s="23"/>
      <c r="I1509" s="23"/>
      <c r="J1509" s="23"/>
      <c r="K1509" s="23"/>
      <c r="L1509" s="24">
        <f>SUM(L1507:L1508)</f>
        <v>336</v>
      </c>
      <c r="M1509" s="24">
        <f>SUM(M1507:M1508)</f>
        <v>0</v>
      </c>
      <c r="N1509" s="24">
        <f>SUM(N1507:N1508)</f>
        <v>336</v>
      </c>
      <c r="O1509" s="24">
        <f>SUM(O1507:O1508)</f>
        <v>280</v>
      </c>
      <c r="P1509" s="23"/>
      <c r="Q1509" s="24">
        <f>SUM(Q1507:Q1508)</f>
        <v>56</v>
      </c>
      <c r="R1509" s="24">
        <f>SUM(R1507:R1508)</f>
        <v>0</v>
      </c>
      <c r="S1509" s="23"/>
      <c r="T1509" s="24">
        <f t="shared" ref="T1509:AB1509" si="329">SUM(T1507:T1508)</f>
        <v>0</v>
      </c>
      <c r="U1509" s="24">
        <f t="shared" si="329"/>
        <v>0</v>
      </c>
      <c r="V1509" s="24">
        <f t="shared" si="329"/>
        <v>156</v>
      </c>
      <c r="W1509" s="24">
        <f t="shared" si="329"/>
        <v>180</v>
      </c>
      <c r="X1509" s="24">
        <f t="shared" si="329"/>
        <v>180</v>
      </c>
      <c r="Y1509" s="24">
        <f t="shared" si="329"/>
        <v>0</v>
      </c>
      <c r="Z1509" s="24">
        <f t="shared" si="329"/>
        <v>0</v>
      </c>
      <c r="AA1509" s="24">
        <f t="shared" si="329"/>
        <v>0</v>
      </c>
      <c r="AB1509" s="24">
        <f t="shared" si="329"/>
        <v>0</v>
      </c>
      <c r="AC1509" s="23"/>
      <c r="AD1509" s="23"/>
      <c r="AE1509" s="25"/>
    </row>
    <row r="1511" spans="1:31" x14ac:dyDescent="0.25">
      <c r="A1511" s="18">
        <v>3800008959</v>
      </c>
      <c r="B1511" s="19" t="s">
        <v>31</v>
      </c>
      <c r="C1511" s="19" t="s">
        <v>1391</v>
      </c>
      <c r="D1511" s="26">
        <v>45351</v>
      </c>
      <c r="E1511" s="26">
        <v>45380</v>
      </c>
      <c r="F1511" s="19" t="s">
        <v>1392</v>
      </c>
      <c r="G1511" s="19"/>
      <c r="H1511" s="19" t="s">
        <v>50</v>
      </c>
      <c r="I1511" s="26"/>
      <c r="J1511" s="19"/>
      <c r="K1511" s="19"/>
      <c r="L1511" s="20">
        <v>251.24</v>
      </c>
      <c r="M1511" s="20">
        <v>0</v>
      </c>
      <c r="N1511" s="20">
        <v>251.24</v>
      </c>
      <c r="O1511" s="20">
        <v>209.37</v>
      </c>
      <c r="P1511" s="19" t="s">
        <v>36</v>
      </c>
      <c r="Q1511" s="20">
        <v>41.87</v>
      </c>
      <c r="R1511" s="20">
        <v>0</v>
      </c>
      <c r="S1511" s="20">
        <v>0</v>
      </c>
      <c r="T1511" s="20">
        <v>0</v>
      </c>
      <c r="U1511" s="20">
        <v>0</v>
      </c>
      <c r="V1511" s="20">
        <v>251.24</v>
      </c>
      <c r="W1511" s="20"/>
      <c r="X1511" s="20"/>
      <c r="Y1511" s="20"/>
      <c r="Z1511" s="20"/>
      <c r="AA1511" s="20"/>
      <c r="AB1511" s="20"/>
      <c r="AC1511" s="26"/>
      <c r="AD1511" s="19"/>
      <c r="AE1511" s="21"/>
    </row>
    <row r="1512" spans="1:31" x14ac:dyDescent="0.25">
      <c r="A1512" s="22" t="s">
        <v>1391</v>
      </c>
      <c r="B1512" s="23"/>
      <c r="C1512" s="23"/>
      <c r="D1512" s="23"/>
      <c r="E1512" s="23"/>
      <c r="F1512" s="23"/>
      <c r="G1512" s="23"/>
      <c r="H1512" s="23"/>
      <c r="I1512" s="23"/>
      <c r="J1512" s="23"/>
      <c r="K1512" s="23"/>
      <c r="L1512" s="24">
        <f>SUM(L1511:L1511)</f>
        <v>251.24</v>
      </c>
      <c r="M1512" s="24">
        <f>SUM(M1511:M1511)</f>
        <v>0</v>
      </c>
      <c r="N1512" s="24">
        <f>SUM(N1511:N1511)</f>
        <v>251.24</v>
      </c>
      <c r="O1512" s="24">
        <f>SUM(O1511:O1511)</f>
        <v>209.37</v>
      </c>
      <c r="P1512" s="23"/>
      <c r="Q1512" s="24">
        <f>SUM(Q1511:Q1511)</f>
        <v>41.87</v>
      </c>
      <c r="R1512" s="24">
        <f>SUM(R1511:R1511)</f>
        <v>0</v>
      </c>
      <c r="S1512" s="23"/>
      <c r="T1512" s="24">
        <f t="shared" ref="T1512:AB1512" si="330">SUM(T1511:T1511)</f>
        <v>0</v>
      </c>
      <c r="U1512" s="24">
        <f t="shared" si="330"/>
        <v>0</v>
      </c>
      <c r="V1512" s="24">
        <f t="shared" si="330"/>
        <v>251.24</v>
      </c>
      <c r="W1512" s="24">
        <f t="shared" si="330"/>
        <v>0</v>
      </c>
      <c r="X1512" s="24">
        <f t="shared" si="330"/>
        <v>0</v>
      </c>
      <c r="Y1512" s="24">
        <f t="shared" si="330"/>
        <v>0</v>
      </c>
      <c r="Z1512" s="24">
        <f t="shared" si="330"/>
        <v>0</v>
      </c>
      <c r="AA1512" s="24">
        <f t="shared" si="330"/>
        <v>0</v>
      </c>
      <c r="AB1512" s="24">
        <f t="shared" si="330"/>
        <v>0</v>
      </c>
      <c r="AC1512" s="23"/>
      <c r="AD1512" s="23"/>
      <c r="AE1512" s="25"/>
    </row>
    <row r="1514" spans="1:31" x14ac:dyDescent="0.25">
      <c r="A1514" s="6">
        <v>3800007966</v>
      </c>
      <c r="B1514" s="9" t="s">
        <v>31</v>
      </c>
      <c r="C1514" s="9" t="s">
        <v>1393</v>
      </c>
      <c r="D1514" s="10">
        <v>45322</v>
      </c>
      <c r="E1514" s="10">
        <v>45351</v>
      </c>
      <c r="F1514" s="9" t="s">
        <v>1394</v>
      </c>
      <c r="G1514" s="9"/>
      <c r="H1514" s="9" t="s">
        <v>42</v>
      </c>
      <c r="I1514" s="10"/>
      <c r="J1514" s="9"/>
      <c r="K1514" s="9"/>
      <c r="L1514" s="11">
        <v>7566.04</v>
      </c>
      <c r="M1514" s="11">
        <v>0</v>
      </c>
      <c r="N1514" s="11">
        <v>7566.04</v>
      </c>
      <c r="O1514" s="11">
        <v>6305.03</v>
      </c>
      <c r="P1514" s="9" t="s">
        <v>36</v>
      </c>
      <c r="Q1514" s="11">
        <v>1261.01</v>
      </c>
      <c r="R1514" s="11">
        <v>0</v>
      </c>
      <c r="S1514" s="11">
        <v>0</v>
      </c>
      <c r="T1514" s="11">
        <v>0</v>
      </c>
      <c r="U1514" s="11">
        <v>0</v>
      </c>
      <c r="V1514" s="11"/>
      <c r="W1514" s="11">
        <v>7566.04</v>
      </c>
      <c r="X1514" s="11">
        <v>7566.04</v>
      </c>
      <c r="Y1514" s="11"/>
      <c r="Z1514" s="11"/>
      <c r="AA1514" s="11"/>
      <c r="AB1514" s="11"/>
      <c r="AC1514" s="10">
        <v>45369</v>
      </c>
      <c r="AD1514" s="9" t="s">
        <v>37</v>
      </c>
      <c r="AE1514" s="15"/>
    </row>
    <row r="1515" spans="1:31" x14ac:dyDescent="0.25">
      <c r="A1515" s="8">
        <v>3800009429</v>
      </c>
      <c r="B1515" s="12" t="s">
        <v>31</v>
      </c>
      <c r="C1515" s="12" t="s">
        <v>1393</v>
      </c>
      <c r="D1515" s="13">
        <v>45351</v>
      </c>
      <c r="E1515" s="13">
        <v>45380</v>
      </c>
      <c r="F1515" s="12" t="s">
        <v>1395</v>
      </c>
      <c r="G1515" s="12"/>
      <c r="H1515" s="12" t="s">
        <v>50</v>
      </c>
      <c r="I1515" s="13"/>
      <c r="J1515" s="12"/>
      <c r="K1515" s="12"/>
      <c r="L1515" s="14">
        <v>9500.16</v>
      </c>
      <c r="M1515" s="14">
        <v>0</v>
      </c>
      <c r="N1515" s="14">
        <v>9500.16</v>
      </c>
      <c r="O1515" s="14">
        <v>7916.8</v>
      </c>
      <c r="P1515" s="12" t="s">
        <v>36</v>
      </c>
      <c r="Q1515" s="14">
        <v>1583.36</v>
      </c>
      <c r="R1515" s="14">
        <v>0</v>
      </c>
      <c r="S1515" s="14">
        <v>0</v>
      </c>
      <c r="T1515" s="14">
        <v>0</v>
      </c>
      <c r="U1515" s="14">
        <v>0</v>
      </c>
      <c r="V1515" s="14">
        <v>9500.16</v>
      </c>
      <c r="W1515" s="14"/>
      <c r="X1515" s="14"/>
      <c r="Y1515" s="14"/>
      <c r="Z1515" s="14"/>
      <c r="AA1515" s="14"/>
      <c r="AB1515" s="14"/>
      <c r="AC1515" s="13"/>
      <c r="AD1515" s="12"/>
      <c r="AE1515" s="17"/>
    </row>
    <row r="1516" spans="1:31" x14ac:dyDescent="0.25">
      <c r="A1516" s="22" t="s">
        <v>1393</v>
      </c>
      <c r="B1516" s="23"/>
      <c r="C1516" s="23"/>
      <c r="D1516" s="23"/>
      <c r="E1516" s="23"/>
      <c r="F1516" s="23"/>
      <c r="G1516" s="23"/>
      <c r="H1516" s="23"/>
      <c r="I1516" s="23"/>
      <c r="J1516" s="23"/>
      <c r="K1516" s="23"/>
      <c r="L1516" s="24">
        <f>SUM(L1514:L1515)</f>
        <v>17066.2</v>
      </c>
      <c r="M1516" s="24">
        <f>SUM(M1514:M1515)</f>
        <v>0</v>
      </c>
      <c r="N1516" s="24">
        <f>SUM(N1514:N1515)</f>
        <v>17066.2</v>
      </c>
      <c r="O1516" s="24">
        <f>SUM(O1514:O1515)</f>
        <v>14221.83</v>
      </c>
      <c r="P1516" s="23"/>
      <c r="Q1516" s="24">
        <f>SUM(Q1514:Q1515)</f>
        <v>2844.37</v>
      </c>
      <c r="R1516" s="24">
        <f>SUM(R1514:R1515)</f>
        <v>0</v>
      </c>
      <c r="S1516" s="23"/>
      <c r="T1516" s="24">
        <f t="shared" ref="T1516:AB1516" si="331">SUM(T1514:T1515)</f>
        <v>0</v>
      </c>
      <c r="U1516" s="24">
        <f t="shared" si="331"/>
        <v>0</v>
      </c>
      <c r="V1516" s="24">
        <f t="shared" si="331"/>
        <v>9500.16</v>
      </c>
      <c r="W1516" s="24">
        <f t="shared" si="331"/>
        <v>7566.04</v>
      </c>
      <c r="X1516" s="24">
        <f t="shared" si="331"/>
        <v>7566.04</v>
      </c>
      <c r="Y1516" s="24">
        <f t="shared" si="331"/>
        <v>0</v>
      </c>
      <c r="Z1516" s="24">
        <f t="shared" si="331"/>
        <v>0</v>
      </c>
      <c r="AA1516" s="24">
        <f t="shared" si="331"/>
        <v>0</v>
      </c>
      <c r="AB1516" s="24">
        <f t="shared" si="331"/>
        <v>0</v>
      </c>
      <c r="AC1516" s="23"/>
      <c r="AD1516" s="23"/>
      <c r="AE1516" s="25"/>
    </row>
    <row r="1518" spans="1:31" x14ac:dyDescent="0.25">
      <c r="A1518" s="6">
        <v>3800007913</v>
      </c>
      <c r="B1518" s="9" t="s">
        <v>31</v>
      </c>
      <c r="C1518" s="9" t="s">
        <v>1396</v>
      </c>
      <c r="D1518" s="10">
        <v>45322</v>
      </c>
      <c r="E1518" s="10">
        <v>45351</v>
      </c>
      <c r="F1518" s="9" t="s">
        <v>1397</v>
      </c>
      <c r="G1518" s="9"/>
      <c r="H1518" s="9" t="s">
        <v>42</v>
      </c>
      <c r="I1518" s="10">
        <v>45352</v>
      </c>
      <c r="J1518" s="9" t="s">
        <v>79</v>
      </c>
      <c r="K1518" s="9"/>
      <c r="L1518" s="11">
        <v>307.8</v>
      </c>
      <c r="M1518" s="11">
        <v>0</v>
      </c>
      <c r="N1518" s="11">
        <v>307.8</v>
      </c>
      <c r="O1518" s="11">
        <v>307.8</v>
      </c>
      <c r="P1518" s="9" t="s">
        <v>36</v>
      </c>
      <c r="Q1518" s="11">
        <v>0</v>
      </c>
      <c r="R1518" s="11">
        <v>0</v>
      </c>
      <c r="S1518" s="11">
        <v>0</v>
      </c>
      <c r="T1518" s="11">
        <v>0</v>
      </c>
      <c r="U1518" s="11">
        <v>0</v>
      </c>
      <c r="V1518" s="11"/>
      <c r="W1518" s="11">
        <v>307.8</v>
      </c>
      <c r="X1518" s="11">
        <v>307.8</v>
      </c>
      <c r="Y1518" s="11"/>
      <c r="Z1518" s="11"/>
      <c r="AA1518" s="11"/>
      <c r="AB1518" s="11"/>
      <c r="AC1518" s="10"/>
      <c r="AD1518" s="9"/>
      <c r="AE1518" s="15"/>
    </row>
    <row r="1519" spans="1:31" x14ac:dyDescent="0.25">
      <c r="A1519" s="7">
        <v>3800008516</v>
      </c>
      <c r="B1519" t="s">
        <v>31</v>
      </c>
      <c r="C1519" t="s">
        <v>1396</v>
      </c>
      <c r="D1519" s="4">
        <v>45337</v>
      </c>
      <c r="E1519" s="4">
        <v>45366</v>
      </c>
      <c r="F1519" t="s">
        <v>1398</v>
      </c>
      <c r="H1519" t="s">
        <v>45</v>
      </c>
      <c r="I1519" s="4">
        <v>45365</v>
      </c>
      <c r="J1519" t="s">
        <v>182</v>
      </c>
      <c r="L1519" s="5">
        <v>308.64</v>
      </c>
      <c r="M1519" s="5">
        <v>0</v>
      </c>
      <c r="N1519" s="5">
        <v>308.64</v>
      </c>
      <c r="O1519" s="5">
        <v>257.2</v>
      </c>
      <c r="P1519" t="s">
        <v>36</v>
      </c>
      <c r="Q1519" s="5">
        <v>51.44</v>
      </c>
      <c r="R1519" s="5">
        <v>0</v>
      </c>
      <c r="S1519" s="5">
        <v>0</v>
      </c>
      <c r="T1519" s="5">
        <v>0</v>
      </c>
      <c r="U1519" s="5">
        <v>0</v>
      </c>
      <c r="V1519" s="5"/>
      <c r="W1519" s="5">
        <v>308.64</v>
      </c>
      <c r="X1519" s="5">
        <v>308.64</v>
      </c>
      <c r="Y1519" s="5"/>
      <c r="Z1519" s="5"/>
      <c r="AA1519" s="5"/>
      <c r="AB1519" s="5"/>
      <c r="AC1519" s="4"/>
      <c r="AE1519" s="16"/>
    </row>
    <row r="1520" spans="1:31" x14ac:dyDescent="0.25">
      <c r="A1520" s="7">
        <v>3800009473</v>
      </c>
      <c r="B1520" t="s">
        <v>31</v>
      </c>
      <c r="C1520" t="s">
        <v>1396</v>
      </c>
      <c r="D1520" s="4">
        <v>45351</v>
      </c>
      <c r="E1520" s="4">
        <v>45380</v>
      </c>
      <c r="F1520" t="s">
        <v>1399</v>
      </c>
      <c r="H1520" t="s">
        <v>50</v>
      </c>
      <c r="I1520" s="4"/>
      <c r="L1520" s="5">
        <v>1356.98</v>
      </c>
      <c r="M1520" s="5">
        <v>0</v>
      </c>
      <c r="N1520" s="5">
        <v>1356.98</v>
      </c>
      <c r="O1520" s="5">
        <v>1130.82</v>
      </c>
      <c r="P1520" t="s">
        <v>36</v>
      </c>
      <c r="Q1520" s="5">
        <v>226.16</v>
      </c>
      <c r="R1520" s="5">
        <v>0</v>
      </c>
      <c r="S1520" s="5">
        <v>0</v>
      </c>
      <c r="T1520" s="5">
        <v>0</v>
      </c>
      <c r="U1520" s="5">
        <v>0</v>
      </c>
      <c r="V1520" s="5">
        <v>1356.98</v>
      </c>
      <c r="W1520" s="5"/>
      <c r="X1520" s="5"/>
      <c r="Y1520" s="5"/>
      <c r="Z1520" s="5"/>
      <c r="AA1520" s="5"/>
      <c r="AB1520" s="5"/>
      <c r="AC1520" s="4"/>
      <c r="AE1520" s="16"/>
    </row>
    <row r="1521" spans="1:31" x14ac:dyDescent="0.25">
      <c r="A1521" s="8">
        <v>3800008723</v>
      </c>
      <c r="B1521" s="12" t="s">
        <v>155</v>
      </c>
      <c r="C1521" s="12" t="s">
        <v>1396</v>
      </c>
      <c r="D1521" s="13">
        <v>45351</v>
      </c>
      <c r="E1521" s="13">
        <v>45351</v>
      </c>
      <c r="F1521" s="12" t="s">
        <v>1397</v>
      </c>
      <c r="G1521" s="12"/>
      <c r="H1521" s="12" t="s">
        <v>42</v>
      </c>
      <c r="I1521" s="13">
        <v>45352</v>
      </c>
      <c r="J1521" s="12" t="s">
        <v>79</v>
      </c>
      <c r="K1521" s="12"/>
      <c r="L1521" s="14">
        <v>0</v>
      </c>
      <c r="M1521" s="14">
        <v>307.8</v>
      </c>
      <c r="N1521" s="14">
        <v>-307.8</v>
      </c>
      <c r="O1521" s="14">
        <v>-307.8</v>
      </c>
      <c r="P1521" s="12"/>
      <c r="Q1521" s="14">
        <v>0</v>
      </c>
      <c r="R1521" s="14">
        <v>0</v>
      </c>
      <c r="S1521" s="14">
        <v>0</v>
      </c>
      <c r="T1521" s="14">
        <v>0</v>
      </c>
      <c r="U1521" s="14">
        <v>0</v>
      </c>
      <c r="V1521" s="14">
        <v>-307.8</v>
      </c>
      <c r="W1521" s="14"/>
      <c r="X1521" s="14"/>
      <c r="Y1521" s="14"/>
      <c r="Z1521" s="14"/>
      <c r="AA1521" s="14"/>
      <c r="AB1521" s="14"/>
      <c r="AC1521" s="13"/>
      <c r="AD1521" s="12"/>
      <c r="AE1521" s="17"/>
    </row>
    <row r="1522" spans="1:31" x14ac:dyDescent="0.25">
      <c r="A1522" s="22" t="s">
        <v>1396</v>
      </c>
      <c r="B1522" s="23"/>
      <c r="C1522" s="23"/>
      <c r="D1522" s="23"/>
      <c r="E1522" s="23"/>
      <c r="F1522" s="23"/>
      <c r="G1522" s="23"/>
      <c r="H1522" s="23"/>
      <c r="I1522" s="23"/>
      <c r="J1522" s="23"/>
      <c r="K1522" s="23"/>
      <c r="L1522" s="24">
        <f>SUM(L1518:L1521)</f>
        <v>1973.42</v>
      </c>
      <c r="M1522" s="24">
        <f>SUM(M1518:M1521)</f>
        <v>307.8</v>
      </c>
      <c r="N1522" s="24">
        <f>SUM(N1518:N1521)</f>
        <v>1665.6200000000001</v>
      </c>
      <c r="O1522" s="24">
        <f>SUM(O1518:O1521)</f>
        <v>1388.02</v>
      </c>
      <c r="P1522" s="23"/>
      <c r="Q1522" s="24">
        <f>SUM(Q1518:Q1521)</f>
        <v>277.60000000000002</v>
      </c>
      <c r="R1522" s="24">
        <f>SUM(R1518:R1521)</f>
        <v>0</v>
      </c>
      <c r="S1522" s="23"/>
      <c r="T1522" s="24">
        <f t="shared" ref="T1522:AB1522" si="332">SUM(T1518:T1521)</f>
        <v>0</v>
      </c>
      <c r="U1522" s="24">
        <f t="shared" si="332"/>
        <v>0</v>
      </c>
      <c r="V1522" s="24">
        <f t="shared" si="332"/>
        <v>1049.18</v>
      </c>
      <c r="W1522" s="24">
        <f t="shared" si="332"/>
        <v>616.44000000000005</v>
      </c>
      <c r="X1522" s="24">
        <f t="shared" si="332"/>
        <v>616.44000000000005</v>
      </c>
      <c r="Y1522" s="24">
        <f t="shared" si="332"/>
        <v>0</v>
      </c>
      <c r="Z1522" s="24">
        <f t="shared" si="332"/>
        <v>0</v>
      </c>
      <c r="AA1522" s="24">
        <f t="shared" si="332"/>
        <v>0</v>
      </c>
      <c r="AB1522" s="24">
        <f t="shared" si="332"/>
        <v>0</v>
      </c>
      <c r="AC1522" s="23"/>
      <c r="AD1522" s="23"/>
      <c r="AE1522" s="25"/>
    </row>
    <row r="1524" spans="1:31" x14ac:dyDescent="0.25">
      <c r="A1524" s="6">
        <v>3800008001</v>
      </c>
      <c r="B1524" s="9" t="s">
        <v>31</v>
      </c>
      <c r="C1524" s="9" t="s">
        <v>1400</v>
      </c>
      <c r="D1524" s="10">
        <v>45322</v>
      </c>
      <c r="E1524" s="10">
        <v>45351</v>
      </c>
      <c r="F1524" s="9" t="s">
        <v>1401</v>
      </c>
      <c r="G1524" s="9"/>
      <c r="H1524" s="9" t="s">
        <v>42</v>
      </c>
      <c r="I1524" s="10">
        <v>45370</v>
      </c>
      <c r="J1524" s="9" t="s">
        <v>55</v>
      </c>
      <c r="K1524" s="9"/>
      <c r="L1524" s="11">
        <v>12388.45</v>
      </c>
      <c r="M1524" s="11">
        <v>0</v>
      </c>
      <c r="N1524" s="11">
        <v>12388.45</v>
      </c>
      <c r="O1524" s="11">
        <v>10323.709999999999</v>
      </c>
      <c r="P1524" s="9" t="s">
        <v>36</v>
      </c>
      <c r="Q1524" s="11">
        <v>2064.7399999999998</v>
      </c>
      <c r="R1524" s="11">
        <v>0</v>
      </c>
      <c r="S1524" s="11">
        <v>0</v>
      </c>
      <c r="T1524" s="11">
        <v>0</v>
      </c>
      <c r="U1524" s="11">
        <v>0</v>
      </c>
      <c r="V1524" s="11"/>
      <c r="W1524" s="11">
        <v>12388.45</v>
      </c>
      <c r="X1524" s="11">
        <v>12388.45</v>
      </c>
      <c r="Y1524" s="11"/>
      <c r="Z1524" s="11"/>
      <c r="AA1524" s="11"/>
      <c r="AB1524" s="11"/>
      <c r="AC1524" s="10">
        <v>45351</v>
      </c>
      <c r="AD1524" s="9" t="s">
        <v>37</v>
      </c>
      <c r="AE1524" s="15"/>
    </row>
    <row r="1525" spans="1:31" x14ac:dyDescent="0.25">
      <c r="A1525" s="8">
        <v>3800009474</v>
      </c>
      <c r="B1525" s="12" t="s">
        <v>31</v>
      </c>
      <c r="C1525" s="12" t="s">
        <v>1400</v>
      </c>
      <c r="D1525" s="13">
        <v>45351</v>
      </c>
      <c r="E1525" s="13">
        <v>45380</v>
      </c>
      <c r="F1525" s="12" t="s">
        <v>1402</v>
      </c>
      <c r="G1525" s="12"/>
      <c r="H1525" s="12" t="s">
        <v>50</v>
      </c>
      <c r="I1525" s="13"/>
      <c r="J1525" s="12"/>
      <c r="K1525" s="12"/>
      <c r="L1525" s="14">
        <v>8194.18</v>
      </c>
      <c r="M1525" s="14">
        <v>0</v>
      </c>
      <c r="N1525" s="14">
        <v>8194.18</v>
      </c>
      <c r="O1525" s="14">
        <v>6828.48</v>
      </c>
      <c r="P1525" s="12" t="s">
        <v>36</v>
      </c>
      <c r="Q1525" s="14">
        <v>1365.7</v>
      </c>
      <c r="R1525" s="14">
        <v>0</v>
      </c>
      <c r="S1525" s="14">
        <v>0</v>
      </c>
      <c r="T1525" s="14">
        <v>0</v>
      </c>
      <c r="U1525" s="14">
        <v>0</v>
      </c>
      <c r="V1525" s="14">
        <v>8194.18</v>
      </c>
      <c r="W1525" s="14"/>
      <c r="X1525" s="14"/>
      <c r="Y1525" s="14"/>
      <c r="Z1525" s="14"/>
      <c r="AA1525" s="14"/>
      <c r="AB1525" s="14"/>
      <c r="AC1525" s="13"/>
      <c r="AD1525" s="12"/>
      <c r="AE1525" s="17"/>
    </row>
    <row r="1526" spans="1:31" x14ac:dyDescent="0.25">
      <c r="A1526" s="22" t="s">
        <v>1400</v>
      </c>
      <c r="B1526" s="23"/>
      <c r="C1526" s="23"/>
      <c r="D1526" s="23"/>
      <c r="E1526" s="23"/>
      <c r="F1526" s="23"/>
      <c r="G1526" s="23"/>
      <c r="H1526" s="23"/>
      <c r="I1526" s="23"/>
      <c r="J1526" s="23"/>
      <c r="K1526" s="23"/>
      <c r="L1526" s="24">
        <f>SUM(L1524:L1525)</f>
        <v>20582.63</v>
      </c>
      <c r="M1526" s="24">
        <f>SUM(M1524:M1525)</f>
        <v>0</v>
      </c>
      <c r="N1526" s="24">
        <f>SUM(N1524:N1525)</f>
        <v>20582.63</v>
      </c>
      <c r="O1526" s="24">
        <f>SUM(O1524:O1525)</f>
        <v>17152.189999999999</v>
      </c>
      <c r="P1526" s="23"/>
      <c r="Q1526" s="24">
        <f>SUM(Q1524:Q1525)</f>
        <v>3430.4399999999996</v>
      </c>
      <c r="R1526" s="24">
        <f>SUM(R1524:R1525)</f>
        <v>0</v>
      </c>
      <c r="S1526" s="23"/>
      <c r="T1526" s="24">
        <f t="shared" ref="T1526:AB1526" si="333">SUM(T1524:T1525)</f>
        <v>0</v>
      </c>
      <c r="U1526" s="24">
        <f t="shared" si="333"/>
        <v>0</v>
      </c>
      <c r="V1526" s="24">
        <f t="shared" si="333"/>
        <v>8194.18</v>
      </c>
      <c r="W1526" s="24">
        <f t="shared" si="333"/>
        <v>12388.45</v>
      </c>
      <c r="X1526" s="24">
        <f t="shared" si="333"/>
        <v>12388.45</v>
      </c>
      <c r="Y1526" s="24">
        <f t="shared" si="333"/>
        <v>0</v>
      </c>
      <c r="Z1526" s="24">
        <f t="shared" si="333"/>
        <v>0</v>
      </c>
      <c r="AA1526" s="24">
        <f t="shared" si="333"/>
        <v>0</v>
      </c>
      <c r="AB1526" s="24">
        <f t="shared" si="333"/>
        <v>0</v>
      </c>
      <c r="AC1526" s="23"/>
      <c r="AD1526" s="23"/>
      <c r="AE1526" s="25"/>
    </row>
    <row r="1528" spans="1:31" x14ac:dyDescent="0.25">
      <c r="A1528" s="18">
        <v>3800009431</v>
      </c>
      <c r="B1528" s="19" t="s">
        <v>31</v>
      </c>
      <c r="C1528" s="19" t="s">
        <v>1403</v>
      </c>
      <c r="D1528" s="26">
        <v>45351</v>
      </c>
      <c r="E1528" s="26">
        <v>45380</v>
      </c>
      <c r="F1528" s="19" t="s">
        <v>1404</v>
      </c>
      <c r="G1528" s="19"/>
      <c r="H1528" s="19" t="s">
        <v>50</v>
      </c>
      <c r="I1528" s="26"/>
      <c r="J1528" s="19"/>
      <c r="K1528" s="19"/>
      <c r="L1528" s="20">
        <v>350.66</v>
      </c>
      <c r="M1528" s="20">
        <v>0</v>
      </c>
      <c r="N1528" s="20">
        <v>350.66</v>
      </c>
      <c r="O1528" s="20">
        <v>292.22000000000003</v>
      </c>
      <c r="P1528" s="19" t="s">
        <v>36</v>
      </c>
      <c r="Q1528" s="20">
        <v>58.44</v>
      </c>
      <c r="R1528" s="20">
        <v>0</v>
      </c>
      <c r="S1528" s="20">
        <v>0</v>
      </c>
      <c r="T1528" s="20">
        <v>0</v>
      </c>
      <c r="U1528" s="20">
        <v>0</v>
      </c>
      <c r="V1528" s="20">
        <v>350.66</v>
      </c>
      <c r="W1528" s="20"/>
      <c r="X1528" s="20"/>
      <c r="Y1528" s="20"/>
      <c r="Z1528" s="20"/>
      <c r="AA1528" s="20"/>
      <c r="AB1528" s="20"/>
      <c r="AC1528" s="26"/>
      <c r="AD1528" s="19"/>
      <c r="AE1528" s="21"/>
    </row>
    <row r="1529" spans="1:31" x14ac:dyDescent="0.25">
      <c r="A1529" s="22" t="s">
        <v>1403</v>
      </c>
      <c r="B1529" s="23"/>
      <c r="C1529" s="23"/>
      <c r="D1529" s="23"/>
      <c r="E1529" s="23"/>
      <c r="F1529" s="23"/>
      <c r="G1529" s="23"/>
      <c r="H1529" s="23"/>
      <c r="I1529" s="23"/>
      <c r="J1529" s="23"/>
      <c r="K1529" s="23"/>
      <c r="L1529" s="24">
        <f>SUM(L1528:L1528)</f>
        <v>350.66</v>
      </c>
      <c r="M1529" s="24">
        <f>SUM(M1528:M1528)</f>
        <v>0</v>
      </c>
      <c r="N1529" s="24">
        <f>SUM(N1528:N1528)</f>
        <v>350.66</v>
      </c>
      <c r="O1529" s="24">
        <f>SUM(O1528:O1528)</f>
        <v>292.22000000000003</v>
      </c>
      <c r="P1529" s="23"/>
      <c r="Q1529" s="24">
        <f>SUM(Q1528:Q1528)</f>
        <v>58.44</v>
      </c>
      <c r="R1529" s="24">
        <f>SUM(R1528:R1528)</f>
        <v>0</v>
      </c>
      <c r="S1529" s="23"/>
      <c r="T1529" s="24">
        <f t="shared" ref="T1529:AB1529" si="334">SUM(T1528:T1528)</f>
        <v>0</v>
      </c>
      <c r="U1529" s="24">
        <f t="shared" si="334"/>
        <v>0</v>
      </c>
      <c r="V1529" s="24">
        <f t="shared" si="334"/>
        <v>350.66</v>
      </c>
      <c r="W1529" s="24">
        <f t="shared" si="334"/>
        <v>0</v>
      </c>
      <c r="X1529" s="24">
        <f t="shared" si="334"/>
        <v>0</v>
      </c>
      <c r="Y1529" s="24">
        <f t="shared" si="334"/>
        <v>0</v>
      </c>
      <c r="Z1529" s="24">
        <f t="shared" si="334"/>
        <v>0</v>
      </c>
      <c r="AA1529" s="24">
        <f t="shared" si="334"/>
        <v>0</v>
      </c>
      <c r="AB1529" s="24">
        <f t="shared" si="334"/>
        <v>0</v>
      </c>
      <c r="AC1529" s="23"/>
      <c r="AD1529" s="23"/>
      <c r="AE1529" s="25"/>
    </row>
    <row r="1531" spans="1:31" x14ac:dyDescent="0.25">
      <c r="A1531" s="18">
        <v>3800007914</v>
      </c>
      <c r="B1531" s="19" t="s">
        <v>31</v>
      </c>
      <c r="C1531" s="19" t="s">
        <v>1405</v>
      </c>
      <c r="D1531" s="26">
        <v>45322</v>
      </c>
      <c r="E1531" s="26">
        <v>45351</v>
      </c>
      <c r="F1531" s="19" t="s">
        <v>1406</v>
      </c>
      <c r="G1531" s="19"/>
      <c r="H1531" s="19" t="s">
        <v>42</v>
      </c>
      <c r="I1531" s="26">
        <v>45355</v>
      </c>
      <c r="J1531" s="19" t="s">
        <v>43</v>
      </c>
      <c r="K1531" s="19"/>
      <c r="L1531" s="20">
        <v>504</v>
      </c>
      <c r="M1531" s="20">
        <v>0</v>
      </c>
      <c r="N1531" s="20">
        <v>504</v>
      </c>
      <c r="O1531" s="20">
        <v>420</v>
      </c>
      <c r="P1531" s="19" t="s">
        <v>36</v>
      </c>
      <c r="Q1531" s="20">
        <v>84</v>
      </c>
      <c r="R1531" s="20">
        <v>0</v>
      </c>
      <c r="S1531" s="20">
        <v>0</v>
      </c>
      <c r="T1531" s="20">
        <v>0</v>
      </c>
      <c r="U1531" s="20">
        <v>0</v>
      </c>
      <c r="V1531" s="20"/>
      <c r="W1531" s="20">
        <v>504</v>
      </c>
      <c r="X1531" s="20">
        <v>504</v>
      </c>
      <c r="Y1531" s="20"/>
      <c r="Z1531" s="20"/>
      <c r="AA1531" s="20"/>
      <c r="AB1531" s="20"/>
      <c r="AC1531" s="26">
        <v>45351</v>
      </c>
      <c r="AD1531" s="19" t="s">
        <v>37</v>
      </c>
      <c r="AE1531" s="21"/>
    </row>
    <row r="1532" spans="1:31" x14ac:dyDescent="0.25">
      <c r="A1532" s="22" t="s">
        <v>1405</v>
      </c>
      <c r="B1532" s="23"/>
      <c r="C1532" s="23"/>
      <c r="D1532" s="23"/>
      <c r="E1532" s="23"/>
      <c r="F1532" s="23"/>
      <c r="G1532" s="23"/>
      <c r="H1532" s="23"/>
      <c r="I1532" s="23"/>
      <c r="J1532" s="23"/>
      <c r="K1532" s="23"/>
      <c r="L1532" s="24">
        <f>SUM(L1531:L1531)</f>
        <v>504</v>
      </c>
      <c r="M1532" s="24">
        <f>SUM(M1531:M1531)</f>
        <v>0</v>
      </c>
      <c r="N1532" s="24">
        <f>SUM(N1531:N1531)</f>
        <v>504</v>
      </c>
      <c r="O1532" s="24">
        <f>SUM(O1531:O1531)</f>
        <v>420</v>
      </c>
      <c r="P1532" s="23"/>
      <c r="Q1532" s="24">
        <f>SUM(Q1531:Q1531)</f>
        <v>84</v>
      </c>
      <c r="R1532" s="24">
        <f>SUM(R1531:R1531)</f>
        <v>0</v>
      </c>
      <c r="S1532" s="23"/>
      <c r="T1532" s="24">
        <f t="shared" ref="T1532:AB1532" si="335">SUM(T1531:T1531)</f>
        <v>0</v>
      </c>
      <c r="U1532" s="24">
        <f t="shared" si="335"/>
        <v>0</v>
      </c>
      <c r="V1532" s="24">
        <f t="shared" si="335"/>
        <v>0</v>
      </c>
      <c r="W1532" s="24">
        <f t="shared" si="335"/>
        <v>504</v>
      </c>
      <c r="X1532" s="24">
        <f t="shared" si="335"/>
        <v>504</v>
      </c>
      <c r="Y1532" s="24">
        <f t="shared" si="335"/>
        <v>0</v>
      </c>
      <c r="Z1532" s="24">
        <f t="shared" si="335"/>
        <v>0</v>
      </c>
      <c r="AA1532" s="24">
        <f t="shared" si="335"/>
        <v>0</v>
      </c>
      <c r="AB1532" s="24">
        <f t="shared" si="335"/>
        <v>0</v>
      </c>
      <c r="AC1532" s="23"/>
      <c r="AD1532" s="23"/>
      <c r="AE1532" s="25"/>
    </row>
    <row r="1534" spans="1:31" x14ac:dyDescent="0.25">
      <c r="A1534" s="6">
        <v>3800007915</v>
      </c>
      <c r="B1534" s="9" t="s">
        <v>31</v>
      </c>
      <c r="C1534" s="9" t="s">
        <v>1407</v>
      </c>
      <c r="D1534" s="10">
        <v>45322</v>
      </c>
      <c r="E1534" s="10">
        <v>45351</v>
      </c>
      <c r="F1534" s="9" t="s">
        <v>1408</v>
      </c>
      <c r="G1534" s="9"/>
      <c r="H1534" s="9" t="s">
        <v>42</v>
      </c>
      <c r="I1534" s="10"/>
      <c r="J1534" s="9"/>
      <c r="K1534" s="9"/>
      <c r="L1534" s="11">
        <v>180</v>
      </c>
      <c r="M1534" s="11">
        <v>0</v>
      </c>
      <c r="N1534" s="11">
        <v>180</v>
      </c>
      <c r="O1534" s="11">
        <v>150</v>
      </c>
      <c r="P1534" s="9" t="s">
        <v>36</v>
      </c>
      <c r="Q1534" s="11">
        <v>30</v>
      </c>
      <c r="R1534" s="11">
        <v>0</v>
      </c>
      <c r="S1534" s="11">
        <v>0</v>
      </c>
      <c r="T1534" s="11">
        <v>0</v>
      </c>
      <c r="U1534" s="11">
        <v>0</v>
      </c>
      <c r="V1534" s="11"/>
      <c r="W1534" s="11">
        <v>180</v>
      </c>
      <c r="X1534" s="11">
        <v>180</v>
      </c>
      <c r="Y1534" s="11"/>
      <c r="Z1534" s="11"/>
      <c r="AA1534" s="11"/>
      <c r="AB1534" s="11"/>
      <c r="AC1534" s="10">
        <v>45369</v>
      </c>
      <c r="AD1534" s="9" t="s">
        <v>37</v>
      </c>
      <c r="AE1534" s="15"/>
    </row>
    <row r="1535" spans="1:31" x14ac:dyDescent="0.25">
      <c r="A1535" s="8">
        <v>3800008962</v>
      </c>
      <c r="B1535" s="12" t="s">
        <v>31</v>
      </c>
      <c r="C1535" s="12" t="s">
        <v>1407</v>
      </c>
      <c r="D1535" s="13">
        <v>45351</v>
      </c>
      <c r="E1535" s="13">
        <v>45380</v>
      </c>
      <c r="F1535" s="12" t="s">
        <v>1409</v>
      </c>
      <c r="G1535" s="12"/>
      <c r="H1535" s="12" t="s">
        <v>50</v>
      </c>
      <c r="I1535" s="13"/>
      <c r="J1535" s="12"/>
      <c r="K1535" s="12"/>
      <c r="L1535" s="14">
        <v>348</v>
      </c>
      <c r="M1535" s="14">
        <v>0</v>
      </c>
      <c r="N1535" s="14">
        <v>348</v>
      </c>
      <c r="O1535" s="14">
        <v>290</v>
      </c>
      <c r="P1535" s="12" t="s">
        <v>36</v>
      </c>
      <c r="Q1535" s="14">
        <v>58</v>
      </c>
      <c r="R1535" s="14">
        <v>0</v>
      </c>
      <c r="S1535" s="14">
        <v>0</v>
      </c>
      <c r="T1535" s="14">
        <v>0</v>
      </c>
      <c r="U1535" s="14">
        <v>0</v>
      </c>
      <c r="V1535" s="14">
        <v>348</v>
      </c>
      <c r="W1535" s="14"/>
      <c r="X1535" s="14"/>
      <c r="Y1535" s="14"/>
      <c r="Z1535" s="14"/>
      <c r="AA1535" s="14"/>
      <c r="AB1535" s="14"/>
      <c r="AC1535" s="13"/>
      <c r="AD1535" s="12"/>
      <c r="AE1535" s="17"/>
    </row>
    <row r="1536" spans="1:31" x14ac:dyDescent="0.25">
      <c r="A1536" s="22" t="s">
        <v>1407</v>
      </c>
      <c r="B1536" s="23"/>
      <c r="C1536" s="23"/>
      <c r="D1536" s="23"/>
      <c r="E1536" s="23"/>
      <c r="F1536" s="23"/>
      <c r="G1536" s="23"/>
      <c r="H1536" s="23"/>
      <c r="I1536" s="23"/>
      <c r="J1536" s="23"/>
      <c r="K1536" s="23"/>
      <c r="L1536" s="24">
        <f>SUM(L1534:L1535)</f>
        <v>528</v>
      </c>
      <c r="M1536" s="24">
        <f>SUM(M1534:M1535)</f>
        <v>0</v>
      </c>
      <c r="N1536" s="24">
        <f>SUM(N1534:N1535)</f>
        <v>528</v>
      </c>
      <c r="O1536" s="24">
        <f>SUM(O1534:O1535)</f>
        <v>440</v>
      </c>
      <c r="P1536" s="23"/>
      <c r="Q1536" s="24">
        <f>SUM(Q1534:Q1535)</f>
        <v>88</v>
      </c>
      <c r="R1536" s="24">
        <f>SUM(R1534:R1535)</f>
        <v>0</v>
      </c>
      <c r="S1536" s="23"/>
      <c r="T1536" s="24">
        <f t="shared" ref="T1536:AB1536" si="336">SUM(T1534:T1535)</f>
        <v>0</v>
      </c>
      <c r="U1536" s="24">
        <f t="shared" si="336"/>
        <v>0</v>
      </c>
      <c r="V1536" s="24">
        <f t="shared" si="336"/>
        <v>348</v>
      </c>
      <c r="W1536" s="24">
        <f t="shared" si="336"/>
        <v>180</v>
      </c>
      <c r="X1536" s="24">
        <f t="shared" si="336"/>
        <v>180</v>
      </c>
      <c r="Y1536" s="24">
        <f t="shared" si="336"/>
        <v>0</v>
      </c>
      <c r="Z1536" s="24">
        <f t="shared" si="336"/>
        <v>0</v>
      </c>
      <c r="AA1536" s="24">
        <f t="shared" si="336"/>
        <v>0</v>
      </c>
      <c r="AB1536" s="24">
        <f t="shared" si="336"/>
        <v>0</v>
      </c>
      <c r="AC1536" s="23"/>
      <c r="AD1536" s="23"/>
      <c r="AE1536" s="25"/>
    </row>
    <row r="1538" spans="1:31" x14ac:dyDescent="0.25">
      <c r="A1538" s="18">
        <v>3800008961</v>
      </c>
      <c r="B1538" s="19" t="s">
        <v>31</v>
      </c>
      <c r="C1538" s="19" t="s">
        <v>1410</v>
      </c>
      <c r="D1538" s="26">
        <v>45351</v>
      </c>
      <c r="E1538" s="26">
        <v>45380</v>
      </c>
      <c r="F1538" s="19" t="s">
        <v>1411</v>
      </c>
      <c r="G1538" s="19"/>
      <c r="H1538" s="19" t="s">
        <v>50</v>
      </c>
      <c r="I1538" s="26"/>
      <c r="J1538" s="19"/>
      <c r="K1538" s="19"/>
      <c r="L1538" s="20">
        <v>140.29</v>
      </c>
      <c r="M1538" s="20">
        <v>0</v>
      </c>
      <c r="N1538" s="20">
        <v>140.29</v>
      </c>
      <c r="O1538" s="20">
        <v>116.91</v>
      </c>
      <c r="P1538" s="19" t="s">
        <v>36</v>
      </c>
      <c r="Q1538" s="20">
        <v>23.38</v>
      </c>
      <c r="R1538" s="20">
        <v>0</v>
      </c>
      <c r="S1538" s="20">
        <v>0</v>
      </c>
      <c r="T1538" s="20">
        <v>0</v>
      </c>
      <c r="U1538" s="20">
        <v>0</v>
      </c>
      <c r="V1538" s="20">
        <v>140.29</v>
      </c>
      <c r="W1538" s="20"/>
      <c r="X1538" s="20"/>
      <c r="Y1538" s="20"/>
      <c r="Z1538" s="20"/>
      <c r="AA1538" s="20"/>
      <c r="AB1538" s="20"/>
      <c r="AC1538" s="26"/>
      <c r="AD1538" s="19"/>
      <c r="AE1538" s="21"/>
    </row>
    <row r="1539" spans="1:31" x14ac:dyDescent="0.25">
      <c r="A1539" s="22" t="s">
        <v>1410</v>
      </c>
      <c r="B1539" s="23"/>
      <c r="C1539" s="23"/>
      <c r="D1539" s="23"/>
      <c r="E1539" s="23"/>
      <c r="F1539" s="23"/>
      <c r="G1539" s="23"/>
      <c r="H1539" s="23"/>
      <c r="I1539" s="23"/>
      <c r="J1539" s="23"/>
      <c r="K1539" s="23"/>
      <c r="L1539" s="24">
        <f>SUM(L1538:L1538)</f>
        <v>140.29</v>
      </c>
      <c r="M1539" s="24">
        <f>SUM(M1538:M1538)</f>
        <v>0</v>
      </c>
      <c r="N1539" s="24">
        <f>SUM(N1538:N1538)</f>
        <v>140.29</v>
      </c>
      <c r="O1539" s="24">
        <f>SUM(O1538:O1538)</f>
        <v>116.91</v>
      </c>
      <c r="P1539" s="23"/>
      <c r="Q1539" s="24">
        <f>SUM(Q1538:Q1538)</f>
        <v>23.38</v>
      </c>
      <c r="R1539" s="24">
        <f>SUM(R1538:R1538)</f>
        <v>0</v>
      </c>
      <c r="S1539" s="23"/>
      <c r="T1539" s="24">
        <f t="shared" ref="T1539:AB1539" si="337">SUM(T1538:T1538)</f>
        <v>0</v>
      </c>
      <c r="U1539" s="24">
        <f t="shared" si="337"/>
        <v>0</v>
      </c>
      <c r="V1539" s="24">
        <f t="shared" si="337"/>
        <v>140.29</v>
      </c>
      <c r="W1539" s="24">
        <f t="shared" si="337"/>
        <v>0</v>
      </c>
      <c r="X1539" s="24">
        <f t="shared" si="337"/>
        <v>0</v>
      </c>
      <c r="Y1539" s="24">
        <f t="shared" si="337"/>
        <v>0</v>
      </c>
      <c r="Z1539" s="24">
        <f t="shared" si="337"/>
        <v>0</v>
      </c>
      <c r="AA1539" s="24">
        <f t="shared" si="337"/>
        <v>0</v>
      </c>
      <c r="AB1539" s="24">
        <f t="shared" si="337"/>
        <v>0</v>
      </c>
      <c r="AC1539" s="23"/>
      <c r="AD1539" s="23"/>
      <c r="AE1539" s="25"/>
    </row>
    <row r="1541" spans="1:31" x14ac:dyDescent="0.25">
      <c r="A1541" s="6">
        <v>3800007016</v>
      </c>
      <c r="B1541" s="9" t="s">
        <v>31</v>
      </c>
      <c r="C1541" s="9" t="s">
        <v>1412</v>
      </c>
      <c r="D1541" s="10">
        <v>45306</v>
      </c>
      <c r="E1541" s="10">
        <v>45337</v>
      </c>
      <c r="F1541" s="9" t="s">
        <v>1413</v>
      </c>
      <c r="G1541" s="9"/>
      <c r="H1541" s="9" t="s">
        <v>34</v>
      </c>
      <c r="I1541" s="10">
        <v>45371</v>
      </c>
      <c r="J1541" s="9" t="s">
        <v>182</v>
      </c>
      <c r="K1541" s="9"/>
      <c r="L1541" s="11">
        <v>417.64</v>
      </c>
      <c r="M1541" s="11">
        <v>0</v>
      </c>
      <c r="N1541" s="11">
        <v>417.64</v>
      </c>
      <c r="O1541" s="11">
        <v>348.03</v>
      </c>
      <c r="P1541" s="9" t="s">
        <v>36</v>
      </c>
      <c r="Q1541" s="11">
        <v>69.61</v>
      </c>
      <c r="R1541" s="11">
        <v>0</v>
      </c>
      <c r="S1541" s="11">
        <v>0</v>
      </c>
      <c r="T1541" s="11">
        <v>0</v>
      </c>
      <c r="U1541" s="11">
        <v>0</v>
      </c>
      <c r="V1541" s="11"/>
      <c r="W1541" s="11">
        <v>417.64</v>
      </c>
      <c r="X1541" s="11"/>
      <c r="Y1541" s="11">
        <v>417.64</v>
      </c>
      <c r="Z1541" s="11"/>
      <c r="AA1541" s="11"/>
      <c r="AB1541" s="11"/>
      <c r="AC1541" s="10">
        <v>45338</v>
      </c>
      <c r="AD1541" s="9" t="s">
        <v>37</v>
      </c>
      <c r="AE1541" s="15"/>
    </row>
    <row r="1542" spans="1:31" x14ac:dyDescent="0.25">
      <c r="A1542" s="7">
        <v>3800007968</v>
      </c>
      <c r="B1542" t="s">
        <v>31</v>
      </c>
      <c r="C1542" t="s">
        <v>1412</v>
      </c>
      <c r="D1542" s="4">
        <v>45322</v>
      </c>
      <c r="E1542" s="4">
        <v>45351</v>
      </c>
      <c r="F1542" t="s">
        <v>1414</v>
      </c>
      <c r="H1542" t="s">
        <v>42</v>
      </c>
      <c r="I1542" s="4">
        <v>45371</v>
      </c>
      <c r="J1542" t="s">
        <v>79</v>
      </c>
      <c r="L1542" s="5">
        <v>3989.05</v>
      </c>
      <c r="M1542" s="5">
        <v>0</v>
      </c>
      <c r="N1542" s="5">
        <v>3989.05</v>
      </c>
      <c r="O1542" s="5">
        <v>3324.21</v>
      </c>
      <c r="P1542" t="s">
        <v>36</v>
      </c>
      <c r="Q1542" s="5">
        <v>664.84</v>
      </c>
      <c r="R1542" s="5">
        <v>0</v>
      </c>
      <c r="S1542" s="5">
        <v>0</v>
      </c>
      <c r="T1542" s="5">
        <v>0</v>
      </c>
      <c r="U1542" s="5">
        <v>0</v>
      </c>
      <c r="V1542" s="5"/>
      <c r="W1542" s="5">
        <v>3989.05</v>
      </c>
      <c r="X1542" s="5">
        <v>3989.05</v>
      </c>
      <c r="Y1542" s="5"/>
      <c r="Z1542" s="5"/>
      <c r="AA1542" s="5"/>
      <c r="AB1542" s="5"/>
      <c r="AC1542" s="4">
        <v>45359</v>
      </c>
      <c r="AD1542" t="s">
        <v>37</v>
      </c>
      <c r="AE1542" s="16"/>
    </row>
    <row r="1543" spans="1:31" x14ac:dyDescent="0.25">
      <c r="A1543" s="7">
        <v>3800008009</v>
      </c>
      <c r="B1543" t="s">
        <v>31</v>
      </c>
      <c r="C1543" t="s">
        <v>1412</v>
      </c>
      <c r="D1543" s="4">
        <v>45329</v>
      </c>
      <c r="E1543" s="4">
        <v>45358</v>
      </c>
      <c r="F1543" t="s">
        <v>1415</v>
      </c>
      <c r="H1543" t="s">
        <v>435</v>
      </c>
      <c r="I1543" s="4">
        <v>45371</v>
      </c>
      <c r="J1543" t="s">
        <v>81</v>
      </c>
      <c r="L1543" s="5">
        <v>78</v>
      </c>
      <c r="M1543" s="5">
        <v>0</v>
      </c>
      <c r="N1543" s="5">
        <v>78</v>
      </c>
      <c r="O1543" s="5">
        <v>65</v>
      </c>
      <c r="P1543" t="s">
        <v>36</v>
      </c>
      <c r="Q1543" s="5">
        <v>13</v>
      </c>
      <c r="R1543" s="5">
        <v>0</v>
      </c>
      <c r="S1543" s="5">
        <v>0</v>
      </c>
      <c r="T1543" s="5">
        <v>0</v>
      </c>
      <c r="U1543" s="5">
        <v>0</v>
      </c>
      <c r="V1543" s="5"/>
      <c r="W1543" s="5">
        <v>78</v>
      </c>
      <c r="X1543" s="5">
        <v>78</v>
      </c>
      <c r="Y1543" s="5"/>
      <c r="Z1543" s="5"/>
      <c r="AA1543" s="5"/>
      <c r="AB1543" s="5"/>
      <c r="AC1543" s="4">
        <v>45369</v>
      </c>
      <c r="AD1543" t="s">
        <v>37</v>
      </c>
      <c r="AE1543" s="16"/>
    </row>
    <row r="1544" spans="1:31" x14ac:dyDescent="0.25">
      <c r="A1544" s="7">
        <v>3800008517</v>
      </c>
      <c r="B1544" t="s">
        <v>31</v>
      </c>
      <c r="C1544" t="s">
        <v>1412</v>
      </c>
      <c r="D1544" s="4">
        <v>45337</v>
      </c>
      <c r="E1544" s="4">
        <v>45366</v>
      </c>
      <c r="F1544" t="s">
        <v>1416</v>
      </c>
      <c r="H1544" t="s">
        <v>45</v>
      </c>
      <c r="I1544" s="4">
        <v>45371</v>
      </c>
      <c r="J1544" t="s">
        <v>180</v>
      </c>
      <c r="L1544" s="5">
        <v>3110.06</v>
      </c>
      <c r="M1544" s="5">
        <v>0</v>
      </c>
      <c r="N1544" s="5">
        <v>3110.06</v>
      </c>
      <c r="O1544" s="5">
        <v>2591.7199999999998</v>
      </c>
      <c r="P1544" t="s">
        <v>36</v>
      </c>
      <c r="Q1544" s="5">
        <v>518.34</v>
      </c>
      <c r="R1544" s="5">
        <v>0</v>
      </c>
      <c r="S1544" s="5">
        <v>0</v>
      </c>
      <c r="T1544" s="5">
        <v>0</v>
      </c>
      <c r="U1544" s="5">
        <v>0</v>
      </c>
      <c r="V1544" s="5"/>
      <c r="W1544" s="5">
        <v>3110.06</v>
      </c>
      <c r="X1544" s="5">
        <v>3110.06</v>
      </c>
      <c r="Y1544" s="5"/>
      <c r="Z1544" s="5"/>
      <c r="AA1544" s="5"/>
      <c r="AB1544" s="5"/>
      <c r="AC1544" s="4"/>
      <c r="AE1544" s="16"/>
    </row>
    <row r="1545" spans="1:31" x14ac:dyDescent="0.25">
      <c r="A1545" s="7">
        <v>3800008825</v>
      </c>
      <c r="B1545" t="s">
        <v>31</v>
      </c>
      <c r="C1545" t="s">
        <v>1412</v>
      </c>
      <c r="D1545" s="4">
        <v>45345</v>
      </c>
      <c r="E1545" s="4">
        <v>45374</v>
      </c>
      <c r="F1545" t="s">
        <v>1417</v>
      </c>
      <c r="H1545" t="s">
        <v>1132</v>
      </c>
      <c r="I1545" s="4"/>
      <c r="L1545" s="5">
        <v>-154.66999999999999</v>
      </c>
      <c r="M1545" s="5">
        <v>0</v>
      </c>
      <c r="N1545" s="5">
        <v>-154.66999999999999</v>
      </c>
      <c r="O1545" s="5">
        <v>-128.88999999999999</v>
      </c>
      <c r="P1545" t="s">
        <v>36</v>
      </c>
      <c r="Q1545" s="5">
        <v>-25.78</v>
      </c>
      <c r="R1545" s="5">
        <v>0</v>
      </c>
      <c r="S1545" s="5">
        <v>0</v>
      </c>
      <c r="T1545" s="5">
        <v>0</v>
      </c>
      <c r="U1545" s="5">
        <v>0</v>
      </c>
      <c r="V1545" s="5">
        <v>-154.66999999999999</v>
      </c>
      <c r="W1545" s="5"/>
      <c r="X1545" s="5"/>
      <c r="Y1545" s="5"/>
      <c r="Z1545" s="5"/>
      <c r="AA1545" s="5"/>
      <c r="AB1545" s="5"/>
      <c r="AC1545" s="4"/>
      <c r="AE1545" s="16"/>
    </row>
    <row r="1546" spans="1:31" x14ac:dyDescent="0.25">
      <c r="A1546" s="8">
        <v>3800009430</v>
      </c>
      <c r="B1546" s="12" t="s">
        <v>31</v>
      </c>
      <c r="C1546" s="12" t="s">
        <v>1412</v>
      </c>
      <c r="D1546" s="13">
        <v>45351</v>
      </c>
      <c r="E1546" s="13">
        <v>45380</v>
      </c>
      <c r="F1546" s="12" t="s">
        <v>1418</v>
      </c>
      <c r="G1546" s="12"/>
      <c r="H1546" s="12" t="s">
        <v>50</v>
      </c>
      <c r="I1546" s="13"/>
      <c r="J1546" s="12"/>
      <c r="K1546" s="12"/>
      <c r="L1546" s="14">
        <v>1870.55</v>
      </c>
      <c r="M1546" s="14">
        <v>0</v>
      </c>
      <c r="N1546" s="14">
        <v>1870.55</v>
      </c>
      <c r="O1546" s="14">
        <v>1558.79</v>
      </c>
      <c r="P1546" s="12" t="s">
        <v>36</v>
      </c>
      <c r="Q1546" s="14">
        <v>311.76</v>
      </c>
      <c r="R1546" s="14">
        <v>0</v>
      </c>
      <c r="S1546" s="14">
        <v>0</v>
      </c>
      <c r="T1546" s="14">
        <v>0</v>
      </c>
      <c r="U1546" s="14">
        <v>0</v>
      </c>
      <c r="V1546" s="14">
        <v>1870.55</v>
      </c>
      <c r="W1546" s="14"/>
      <c r="X1546" s="14"/>
      <c r="Y1546" s="14"/>
      <c r="Z1546" s="14"/>
      <c r="AA1546" s="14"/>
      <c r="AB1546" s="14"/>
      <c r="AC1546" s="13"/>
      <c r="AD1546" s="12"/>
      <c r="AE1546" s="17"/>
    </row>
    <row r="1547" spans="1:31" x14ac:dyDescent="0.25">
      <c r="A1547" s="22" t="s">
        <v>1412</v>
      </c>
      <c r="B1547" s="23"/>
      <c r="C1547" s="23"/>
      <c r="D1547" s="23"/>
      <c r="E1547" s="23"/>
      <c r="F1547" s="23"/>
      <c r="G1547" s="23"/>
      <c r="H1547" s="23"/>
      <c r="I1547" s="23"/>
      <c r="J1547" s="23"/>
      <c r="K1547" s="23"/>
      <c r="L1547" s="24">
        <f>SUM(L1541:L1546)</f>
        <v>9310.6299999999992</v>
      </c>
      <c r="M1547" s="24">
        <f>SUM(M1541:M1546)</f>
        <v>0</v>
      </c>
      <c r="N1547" s="24">
        <f>SUM(N1541:N1546)</f>
        <v>9310.6299999999992</v>
      </c>
      <c r="O1547" s="24">
        <f>SUM(O1541:O1546)</f>
        <v>7758.8599999999988</v>
      </c>
      <c r="P1547" s="23"/>
      <c r="Q1547" s="24">
        <f>SUM(Q1541:Q1546)</f>
        <v>1551.77</v>
      </c>
      <c r="R1547" s="24">
        <f>SUM(R1541:R1546)</f>
        <v>0</v>
      </c>
      <c r="S1547" s="23"/>
      <c r="T1547" s="24">
        <f t="shared" ref="T1547:AB1547" si="338">SUM(T1541:T1546)</f>
        <v>0</v>
      </c>
      <c r="U1547" s="24">
        <f t="shared" si="338"/>
        <v>0</v>
      </c>
      <c r="V1547" s="24">
        <f t="shared" si="338"/>
        <v>1715.8799999999999</v>
      </c>
      <c r="W1547" s="24">
        <f t="shared" si="338"/>
        <v>7594.75</v>
      </c>
      <c r="X1547" s="24">
        <f t="shared" si="338"/>
        <v>7177.1100000000006</v>
      </c>
      <c r="Y1547" s="24">
        <f t="shared" si="338"/>
        <v>417.64</v>
      </c>
      <c r="Z1547" s="24">
        <f t="shared" si="338"/>
        <v>0</v>
      </c>
      <c r="AA1547" s="24">
        <f t="shared" si="338"/>
        <v>0</v>
      </c>
      <c r="AB1547" s="24">
        <f t="shared" si="338"/>
        <v>0</v>
      </c>
      <c r="AC1547" s="23"/>
      <c r="AD1547" s="23"/>
      <c r="AE1547" s="25"/>
    </row>
    <row r="1549" spans="1:31" x14ac:dyDescent="0.25">
      <c r="A1549" s="18">
        <v>3800008828</v>
      </c>
      <c r="B1549" s="19" t="s">
        <v>31</v>
      </c>
      <c r="C1549" s="19" t="s">
        <v>1419</v>
      </c>
      <c r="D1549" s="26">
        <v>45323</v>
      </c>
      <c r="E1549" s="26">
        <v>45352</v>
      </c>
      <c r="F1549" s="19" t="s">
        <v>1420</v>
      </c>
      <c r="G1549" s="19"/>
      <c r="H1549" s="19" t="s">
        <v>1190</v>
      </c>
      <c r="I1549" s="26">
        <v>45358</v>
      </c>
      <c r="J1549" s="19" t="s">
        <v>40</v>
      </c>
      <c r="K1549" s="19"/>
      <c r="L1549" s="20">
        <v>144</v>
      </c>
      <c r="M1549" s="20">
        <v>0</v>
      </c>
      <c r="N1549" s="20">
        <v>144</v>
      </c>
      <c r="O1549" s="20">
        <v>120</v>
      </c>
      <c r="P1549" s="19" t="s">
        <v>36</v>
      </c>
      <c r="Q1549" s="20">
        <v>24</v>
      </c>
      <c r="R1549" s="20">
        <v>0</v>
      </c>
      <c r="S1549" s="20">
        <v>0</v>
      </c>
      <c r="T1549" s="20">
        <v>0</v>
      </c>
      <c r="U1549" s="20">
        <v>0</v>
      </c>
      <c r="V1549" s="20"/>
      <c r="W1549" s="20">
        <v>144</v>
      </c>
      <c r="X1549" s="20">
        <v>144</v>
      </c>
      <c r="Y1549" s="20"/>
      <c r="Z1549" s="20"/>
      <c r="AA1549" s="20"/>
      <c r="AB1549" s="20"/>
      <c r="AC1549" s="26"/>
      <c r="AD1549" s="19"/>
      <c r="AE1549" s="21"/>
    </row>
    <row r="1550" spans="1:31" x14ac:dyDescent="0.25">
      <c r="A1550" s="22" t="s">
        <v>1419</v>
      </c>
      <c r="B1550" s="23"/>
      <c r="C1550" s="23"/>
      <c r="D1550" s="23"/>
      <c r="E1550" s="23"/>
      <c r="F1550" s="23"/>
      <c r="G1550" s="23"/>
      <c r="H1550" s="23"/>
      <c r="I1550" s="23"/>
      <c r="J1550" s="23"/>
      <c r="K1550" s="23"/>
      <c r="L1550" s="24">
        <f>SUM(L1549:L1549)</f>
        <v>144</v>
      </c>
      <c r="M1550" s="24">
        <f>SUM(M1549:M1549)</f>
        <v>0</v>
      </c>
      <c r="N1550" s="24">
        <f>SUM(N1549:N1549)</f>
        <v>144</v>
      </c>
      <c r="O1550" s="24">
        <f>SUM(O1549:O1549)</f>
        <v>120</v>
      </c>
      <c r="P1550" s="23"/>
      <c r="Q1550" s="24">
        <f>SUM(Q1549:Q1549)</f>
        <v>24</v>
      </c>
      <c r="R1550" s="24">
        <f>SUM(R1549:R1549)</f>
        <v>0</v>
      </c>
      <c r="S1550" s="23"/>
      <c r="T1550" s="24">
        <f t="shared" ref="T1550:AB1550" si="339">SUM(T1549:T1549)</f>
        <v>0</v>
      </c>
      <c r="U1550" s="24">
        <f t="shared" si="339"/>
        <v>0</v>
      </c>
      <c r="V1550" s="24">
        <f t="shared" si="339"/>
        <v>0</v>
      </c>
      <c r="W1550" s="24">
        <f t="shared" si="339"/>
        <v>144</v>
      </c>
      <c r="X1550" s="24">
        <f t="shared" si="339"/>
        <v>144</v>
      </c>
      <c r="Y1550" s="24">
        <f t="shared" si="339"/>
        <v>0</v>
      </c>
      <c r="Z1550" s="24">
        <f t="shared" si="339"/>
        <v>0</v>
      </c>
      <c r="AA1550" s="24">
        <f t="shared" si="339"/>
        <v>0</v>
      </c>
      <c r="AB1550" s="24">
        <f t="shared" si="339"/>
        <v>0</v>
      </c>
      <c r="AC1550" s="23"/>
      <c r="AD1550" s="23"/>
      <c r="AE1550" s="25"/>
    </row>
    <row r="1552" spans="1:31" x14ac:dyDescent="0.25">
      <c r="A1552" s="6">
        <v>3800007967</v>
      </c>
      <c r="B1552" s="9" t="s">
        <v>31</v>
      </c>
      <c r="C1552" s="9" t="s">
        <v>1421</v>
      </c>
      <c r="D1552" s="10">
        <v>45322</v>
      </c>
      <c r="E1552" s="10">
        <v>45351</v>
      </c>
      <c r="F1552" s="9" t="s">
        <v>1422</v>
      </c>
      <c r="G1552" s="9"/>
      <c r="H1552" s="9" t="s">
        <v>42</v>
      </c>
      <c r="I1552" s="10">
        <v>45358</v>
      </c>
      <c r="J1552" s="9" t="s">
        <v>81</v>
      </c>
      <c r="K1552" s="9"/>
      <c r="L1552" s="11">
        <v>1032</v>
      </c>
      <c r="M1552" s="11">
        <v>0</v>
      </c>
      <c r="N1552" s="11">
        <v>1032</v>
      </c>
      <c r="O1552" s="11">
        <v>860</v>
      </c>
      <c r="P1552" s="9" t="s">
        <v>36</v>
      </c>
      <c r="Q1552" s="11">
        <v>172</v>
      </c>
      <c r="R1552" s="11">
        <v>0</v>
      </c>
      <c r="S1552" s="11">
        <v>0</v>
      </c>
      <c r="T1552" s="11">
        <v>0</v>
      </c>
      <c r="U1552" s="11">
        <v>0</v>
      </c>
      <c r="V1552" s="11"/>
      <c r="W1552" s="11">
        <v>1032</v>
      </c>
      <c r="X1552" s="11">
        <v>1032</v>
      </c>
      <c r="Y1552" s="11"/>
      <c r="Z1552" s="11"/>
      <c r="AA1552" s="11"/>
      <c r="AB1552" s="11"/>
      <c r="AC1552" s="10">
        <v>45351</v>
      </c>
      <c r="AD1552" s="9" t="s">
        <v>37</v>
      </c>
      <c r="AE1552" s="15"/>
    </row>
    <row r="1553" spans="1:31" x14ac:dyDescent="0.25">
      <c r="A1553" s="7">
        <v>3800008518</v>
      </c>
      <c r="B1553" t="s">
        <v>31</v>
      </c>
      <c r="C1553" t="s">
        <v>1421</v>
      </c>
      <c r="D1553" s="4">
        <v>45337</v>
      </c>
      <c r="E1553" s="4">
        <v>45366</v>
      </c>
      <c r="F1553" t="s">
        <v>1423</v>
      </c>
      <c r="H1553" t="s">
        <v>45</v>
      </c>
      <c r="I1553" s="4">
        <v>45371</v>
      </c>
      <c r="J1553" t="s">
        <v>79</v>
      </c>
      <c r="L1553" s="5">
        <v>156</v>
      </c>
      <c r="M1553" s="5">
        <v>0</v>
      </c>
      <c r="N1553" s="5">
        <v>156</v>
      </c>
      <c r="O1553" s="5">
        <v>130</v>
      </c>
      <c r="P1553" t="s">
        <v>36</v>
      </c>
      <c r="Q1553" s="5">
        <v>26</v>
      </c>
      <c r="R1553" s="5">
        <v>0</v>
      </c>
      <c r="S1553" s="5">
        <v>0</v>
      </c>
      <c r="T1553" s="5">
        <v>0</v>
      </c>
      <c r="U1553" s="5">
        <v>0</v>
      </c>
      <c r="V1553" s="5"/>
      <c r="W1553" s="5">
        <v>156</v>
      </c>
      <c r="X1553" s="5">
        <v>156</v>
      </c>
      <c r="Y1553" s="5"/>
      <c r="Z1553" s="5"/>
      <c r="AA1553" s="5"/>
      <c r="AB1553" s="5"/>
      <c r="AC1553" s="4">
        <v>45369</v>
      </c>
      <c r="AD1553" t="s">
        <v>37</v>
      </c>
      <c r="AE1553" s="16"/>
    </row>
    <row r="1554" spans="1:31" x14ac:dyDescent="0.25">
      <c r="A1554" s="8">
        <v>3800008963</v>
      </c>
      <c r="B1554" s="12" t="s">
        <v>31</v>
      </c>
      <c r="C1554" s="12" t="s">
        <v>1421</v>
      </c>
      <c r="D1554" s="13">
        <v>45351</v>
      </c>
      <c r="E1554" s="13">
        <v>45380</v>
      </c>
      <c r="F1554" s="12" t="s">
        <v>1424</v>
      </c>
      <c r="G1554" s="12"/>
      <c r="H1554" s="12" t="s">
        <v>50</v>
      </c>
      <c r="I1554" s="13"/>
      <c r="J1554" s="12"/>
      <c r="K1554" s="12"/>
      <c r="L1554" s="14">
        <v>696</v>
      </c>
      <c r="M1554" s="14">
        <v>0</v>
      </c>
      <c r="N1554" s="14">
        <v>696</v>
      </c>
      <c r="O1554" s="14">
        <v>580</v>
      </c>
      <c r="P1554" s="12" t="s">
        <v>36</v>
      </c>
      <c r="Q1554" s="14">
        <v>116</v>
      </c>
      <c r="R1554" s="14">
        <v>0</v>
      </c>
      <c r="S1554" s="14">
        <v>0</v>
      </c>
      <c r="T1554" s="14">
        <v>0</v>
      </c>
      <c r="U1554" s="14">
        <v>0</v>
      </c>
      <c r="V1554" s="14">
        <v>696</v>
      </c>
      <c r="W1554" s="14"/>
      <c r="X1554" s="14"/>
      <c r="Y1554" s="14"/>
      <c r="Z1554" s="14"/>
      <c r="AA1554" s="14"/>
      <c r="AB1554" s="14"/>
      <c r="AC1554" s="13"/>
      <c r="AD1554" s="12"/>
      <c r="AE1554" s="17"/>
    </row>
    <row r="1555" spans="1:31" x14ac:dyDescent="0.25">
      <c r="A1555" s="22" t="s">
        <v>1421</v>
      </c>
      <c r="B1555" s="23"/>
      <c r="C1555" s="23"/>
      <c r="D1555" s="23"/>
      <c r="E1555" s="23"/>
      <c r="F1555" s="23"/>
      <c r="G1555" s="23"/>
      <c r="H1555" s="23"/>
      <c r="I1555" s="23"/>
      <c r="J1555" s="23"/>
      <c r="K1555" s="23"/>
      <c r="L1555" s="24">
        <f>SUM(L1552:L1554)</f>
        <v>1884</v>
      </c>
      <c r="M1555" s="24">
        <f>SUM(M1552:M1554)</f>
        <v>0</v>
      </c>
      <c r="N1555" s="24">
        <f>SUM(N1552:N1554)</f>
        <v>1884</v>
      </c>
      <c r="O1555" s="24">
        <f>SUM(O1552:O1554)</f>
        <v>1570</v>
      </c>
      <c r="P1555" s="23"/>
      <c r="Q1555" s="24">
        <f>SUM(Q1552:Q1554)</f>
        <v>314</v>
      </c>
      <c r="R1555" s="24">
        <f>SUM(R1552:R1554)</f>
        <v>0</v>
      </c>
      <c r="S1555" s="23"/>
      <c r="T1555" s="24">
        <f t="shared" ref="T1555:AB1555" si="340">SUM(T1552:T1554)</f>
        <v>0</v>
      </c>
      <c r="U1555" s="24">
        <f t="shared" si="340"/>
        <v>0</v>
      </c>
      <c r="V1555" s="24">
        <f t="shared" si="340"/>
        <v>696</v>
      </c>
      <c r="W1555" s="24">
        <f t="shared" si="340"/>
        <v>1188</v>
      </c>
      <c r="X1555" s="24">
        <f t="shared" si="340"/>
        <v>1188</v>
      </c>
      <c r="Y1555" s="24">
        <f t="shared" si="340"/>
        <v>0</v>
      </c>
      <c r="Z1555" s="24">
        <f t="shared" si="340"/>
        <v>0</v>
      </c>
      <c r="AA1555" s="24">
        <f t="shared" si="340"/>
        <v>0</v>
      </c>
      <c r="AB1555" s="24">
        <f t="shared" si="340"/>
        <v>0</v>
      </c>
      <c r="AC1555" s="23"/>
      <c r="AD1555" s="23"/>
      <c r="AE1555" s="25"/>
    </row>
    <row r="1557" spans="1:31" x14ac:dyDescent="0.25">
      <c r="A1557" s="18">
        <v>3800008960</v>
      </c>
      <c r="B1557" s="19" t="s">
        <v>31</v>
      </c>
      <c r="C1557" s="19" t="s">
        <v>1425</v>
      </c>
      <c r="D1557" s="26">
        <v>45351</v>
      </c>
      <c r="E1557" s="26">
        <v>45380</v>
      </c>
      <c r="F1557" s="19" t="s">
        <v>1426</v>
      </c>
      <c r="G1557" s="19"/>
      <c r="H1557" s="19" t="s">
        <v>50</v>
      </c>
      <c r="I1557" s="26"/>
      <c r="J1557" s="19"/>
      <c r="K1557" s="19"/>
      <c r="L1557" s="20">
        <v>288</v>
      </c>
      <c r="M1557" s="20">
        <v>0</v>
      </c>
      <c r="N1557" s="20">
        <v>288</v>
      </c>
      <c r="O1557" s="20">
        <v>240</v>
      </c>
      <c r="P1557" s="19" t="s">
        <v>36</v>
      </c>
      <c r="Q1557" s="20">
        <v>48</v>
      </c>
      <c r="R1557" s="20">
        <v>0</v>
      </c>
      <c r="S1557" s="20">
        <v>0</v>
      </c>
      <c r="T1557" s="20">
        <v>0</v>
      </c>
      <c r="U1557" s="20">
        <v>0</v>
      </c>
      <c r="V1557" s="20">
        <v>288</v>
      </c>
      <c r="W1557" s="20"/>
      <c r="X1557" s="20"/>
      <c r="Y1557" s="20"/>
      <c r="Z1557" s="20"/>
      <c r="AA1557" s="20"/>
      <c r="AB1557" s="20"/>
      <c r="AC1557" s="26"/>
      <c r="AD1557" s="19"/>
      <c r="AE1557" s="21"/>
    </row>
    <row r="1558" spans="1:31" x14ac:dyDescent="0.25">
      <c r="A1558" s="22" t="s">
        <v>1425</v>
      </c>
      <c r="B1558" s="23"/>
      <c r="C1558" s="23"/>
      <c r="D1558" s="23"/>
      <c r="E1558" s="23"/>
      <c r="F1558" s="23"/>
      <c r="G1558" s="23"/>
      <c r="H1558" s="23"/>
      <c r="I1558" s="23"/>
      <c r="J1558" s="23"/>
      <c r="K1558" s="23"/>
      <c r="L1558" s="24">
        <f>SUM(L1557:L1557)</f>
        <v>288</v>
      </c>
      <c r="M1558" s="24">
        <f>SUM(M1557:M1557)</f>
        <v>0</v>
      </c>
      <c r="N1558" s="24">
        <f>SUM(N1557:N1557)</f>
        <v>288</v>
      </c>
      <c r="O1558" s="24">
        <f>SUM(O1557:O1557)</f>
        <v>240</v>
      </c>
      <c r="P1558" s="23"/>
      <c r="Q1558" s="24">
        <f>SUM(Q1557:Q1557)</f>
        <v>48</v>
      </c>
      <c r="R1558" s="24">
        <f>SUM(R1557:R1557)</f>
        <v>0</v>
      </c>
      <c r="S1558" s="23"/>
      <c r="T1558" s="24">
        <f t="shared" ref="T1558:AB1558" si="341">SUM(T1557:T1557)</f>
        <v>0</v>
      </c>
      <c r="U1558" s="24">
        <f t="shared" si="341"/>
        <v>0</v>
      </c>
      <c r="V1558" s="24">
        <f t="shared" si="341"/>
        <v>288</v>
      </c>
      <c r="W1558" s="24">
        <f t="shared" si="341"/>
        <v>0</v>
      </c>
      <c r="X1558" s="24">
        <f t="shared" si="341"/>
        <v>0</v>
      </c>
      <c r="Y1558" s="24">
        <f t="shared" si="341"/>
        <v>0</v>
      </c>
      <c r="Z1558" s="24">
        <f t="shared" si="341"/>
        <v>0</v>
      </c>
      <c r="AA1558" s="24">
        <f t="shared" si="341"/>
        <v>0</v>
      </c>
      <c r="AB1558" s="24">
        <f t="shared" si="341"/>
        <v>0</v>
      </c>
      <c r="AC1558" s="23"/>
      <c r="AD1558" s="23"/>
      <c r="AE1558" s="25"/>
    </row>
    <row r="1560" spans="1:31" x14ac:dyDescent="0.25">
      <c r="A1560" s="27" t="s">
        <v>1427</v>
      </c>
      <c r="B1560" s="28"/>
      <c r="C1560" s="28"/>
      <c r="D1560" s="28"/>
      <c r="E1560" s="28"/>
      <c r="F1560" s="28"/>
      <c r="G1560" s="28"/>
      <c r="H1560" s="28"/>
      <c r="I1560" s="28"/>
      <c r="J1560" s="28"/>
      <c r="K1560" s="28"/>
      <c r="L1560" s="29">
        <f>(Rupture1_Debit+Rupture2_Debit+Rupture3_Debit+Rupture4_Debit+Rupture5_Debit+Rupture6_Debit+Rupture7_Debit+Rupture8_Debit+Rupture9_Debit+Rupture10_Debit+Rupture11_Debit+Rupture12_Debit+Rupture13_Debit+Rupture14_Debit+Rupture15_Debit+Rupture16_Debit+Rupture17_Debit+Rupture18_Debit+Rupture19_Debit+Rupture20_Debit+Rupture21_Debit+Rupture22_Debit+Rupture23_Debit+Rupture24_Debit+Rupture25_Debit+Rupture26_Debit+Rupture27_Debit+Rupture28_Debit+Rupture29_Debit+Rupture30_Debit+Rupture31_Debit+Rupture32_Debit+Rupture33_Debit+Rupture34_Debit+Rupture35_Debit+Rupture36_Debit+Rupture37_Debit+Rupture38_Debit+Rupture39_Debit+Rupture40_Debit+Rupture41_Debit+Rupture42_Debit+Rupture43_Debit+Rupture44_Debit+Rupture45_Debit+Rupture46_Debit+Rupture47_Debit+Rupture48_Debit+Rupture49_Debit+Rupture50_Debit+Rupture51_Debit+Rupture52_Debit+Rupture53_Debit+Rupture54_Debit+Rupture55_Debit+Rupture56_Debit+Rupture57_Debit+Rupture58_Debit+Rupture59_Debit+Rupture60_Debit+Rupture61_Debit+Rupture62_Debit+Rupture63_Debit+Rupture64_Debit+Rupture65_Debit+Rupture66_Debit+Rupture67_Debit+Rupture68_Debit+Rupture69_Debit+Rupture70_Debit+Rupture71_Debit+Rupture72_Debit+Rupture73_Debit+Rupture74_Debit+Rupture75_Debit+Rupture76_Debit+Rupture77_Debit+Rupture78_Debit+Rupture79_Debit+Rupture80_Debit+Rupture81_Debit+Rupture82_Debit+Rupture83_Debit+Rupture84_Debit+Rupture85_Debit+Rupture86_Debit+Rupture87_Debit+Rupture88_Debit+Rupture89_Debit+Rupture90_Debit+Rupture91_Debit+Rupture92_Debit+Rupture93_Debit+Rupture94_Debit+Rupture95_Debit+Rupture96_Debit+Rupture97_Debit+Rupture98_Debit+Rupture99_Debit+Rupture100_Debit+Rupture101_Debit+Rupture102_Debit+Rupture103_Debit+Rupture104_Debit+Rupture105_Debit+Rupture106_Debit+Rupture107_Debit+Rupture108_Debit+Rupture109_Debit+Rupture110_Debit+Rupture111_Debit+Rupture112_Debit+Rupture113_Debit+Rupture114_Debit+Rupture115_Debit+Rupture116_Debit+Rupture117_Debit+Rupture118_Debit+Rupture119_Debit+Rupture120_Debit+Rupture121_Debit+Rupture122_Debit+Rupture123_Debit+Rupture124_Debit+Rupture125_Debit+Rupture126_Debit+Rupture127_Debit+Rupture128_Debit+Rupture129_Debit+Rupture130_Debit+Rupture131_Debit+Rupture132_Debit+Rupture133_Debit+Rupture134_Debit+Rupture135_Debit+Rupture136_Debit+Rupture137_Debit+Rupture138_Debit+Rupture139_Debit+Rupture140_Debit+Rupture141_Debit+Rupture142_Debit+Rupture143_Debit+Rupture144_Debit+Rupture145_Debit+Rupture146_Debit+Rupture147_Debit+Rupture148_Debit+Rupture149_Debit+Rupture150_Debit+Rupture151_Debit+Rupture152_Debit+Rupture153_Debit+Rupture154_Debit+Rupture155_Debit+Rupture156_Debit+Rupture157_Debit+Rupture158_Debit+Rupture159_Debit+Rupture160_Debit+Rupture161_Debit+Rupture162_Debit+Rupture163_Debit+Rupture164_Debit+Rupture165_Debit+Rupture166_Debit+Rupture167_Debit+Rupture168_Debit+Rupture169_Debit+Rupture170_Debit+Rupture171_Debit+Rupture172_Debit+Rupture173_Debit+Rupture174_Debit+Rupture175_Debit+Rupture176_Debit+Rupture177_Debit+Rupture178_Debit+Rupture179_Debit+Rupture180_Debit+Rupture181_Debit+Rupture182_Debit+Rupture183_Debit+Rupture184_Debit+Rupture185_Debit+Rupture186_Debit+Rupture187_Debit+Rupture188_Debit+Rupture189_Debit+Rupture190_Debit+Rupture191_Debit+Rupture192_Debit+Rupture193_Debit+Rupture194_Debit+Rupture195_Debit+Rupture196_Debit+Rupture197_Debit+Rupture198_Debit+Rupture199_Debit+Rupture200_Debit+Rupture201_Debit+Rupture202_Debit+Rupture203_Debit+Rupture204_Debit+Rupture205_Debit+Rupture206_Debit+Rupture207_Debit+Rupture208_Debit+Rupture209_Debit+Rupture210_Debit+Rupture211_Debit+Rupture212_Debit+Rupture213_Debit+Rupture214_Debit+Rupture215_Debit+Rupture216_Debit+Rupture217_Debit+Rupture218_Debit+Rupture219_Debit+Rupture220_Debit+Rupture221_Debit+Rupture222_Debit+Rupture223_Debit+Rupture224_Debit+Rupture225_Debit+Rupture226_Debit+Rupture227_Debit+Rupture228_Debit+Rupture229_Debit+Rupture230_Debit+Rupture231_Debit+Rupture232_Debit+Rupture233_Debit+Rupture234_Debit+Rupture235_Debit+Rupture236_Debit+Rupture237_Debit+Rupture238_Debit+Rupture239_Debit+Rupture240_Debit+Rupture241_Debit+Rupture242_Debit+Rupture243_Debit+Rupture244_Debit+Rupture245_Debit+Rupture246_Debit+Rupture247_Debit+Rupture248_Debit+Rupture249_Debit+Rupture250_Debit+Rupture251_Debit+Rupture252_Debit+Rupture253_Debit+Rupture254_Debit+Rupture255_Debit+Rupture256_Debit+Rupture257_Debit+Rupture258_Debit+Rupture259_Debit+Rupture260_Debit+Rupture261_Debit+Rupture262_Debit+Rupture263_Debit+Rupture264_Debit+Rupture265_Debit+Rupture266_Debit+Rupture267_Debit+Rupture268_Debit+Rupture269_Debit+Rupture270_Debit+Rupture271_Debit+Rupture272_Debit+Rupture273_Debit+Rupture274_Debit+Rupture275_Debit+Rupture276_Debit+Rupture277_Debit+Rupture278_Debit+Rupture279_Debit+Rupture280_Debit+Rupture281_Debit+Rupture282_Debit+Rupture283_Debit+Rupture284_Debit+Rupture285_Debit+Rupture286_Debit+Rupture287_Debit+Rupture288_Debit+Rupture289_Debit+Rupture290_Debit+Rupture291_Debit+Rupture292_Debit+Rupture293_Debit+Rupture294_Debit+Rupture295_Debit+Rupture296_Debit+Rupture297_Debit+Rupture298_Debit+Rupture299_Debit+Rupture300_Debit+Rupture301_Debit+Rupture302_Debit+Rupture303_Debit+Rupture304_Debit+Rupture305_Debit+Rupture306_Debit+Rupture307_Debit+Rupture308_Debit+Rupture309_Debit+Rupture310_Debit+Rupture311_Debit+Rupture312_Debit+Rupture313_Debit+Rupture314_Debit+Rupture315_Debit+Rupture316_Debit+Rupture317_Debit+Rupture318_Debit+Rupture319_Debit+Rupture320_Debit+Rupture321_Debit+Rupture322_Debit+Rupture323_Debit+Rupture324_Debit+Rupture325_Debit+Rupture326_Debit+Rupture327_Debit+Rupture328_Debit+Rupture329_Debit+Rupture330_Debit+Rupture331_Debit+Rupture332_Debit+Rupture333_Debit+Rupture334_Debit+Rupture335_Debit+Rupture336_Debit+Rupture337_Debit+Rupture338_Debit+Rupture339_Debit+Rupture340_Debit+Rupture341_Debit+Rupture342_Debit)</f>
        <v>1883721.7999999996</v>
      </c>
      <c r="M1560" s="29">
        <f>(Rupture1_Credit+Rupture2_Credit+Rupture3_Credit+Rupture4_Credit+Rupture5_Credit+Rupture6_Credit+Rupture7_Credit+Rupture8_Credit+Rupture9_Credit+Rupture10_Credit+Rupture11_Credit+Rupture12_Credit+Rupture13_Credit+Rupture14_Credit+Rupture15_Credit+Rupture16_Credit+Rupture17_Credit+Rupture18_Credit+Rupture19_Credit+Rupture20_Credit+Rupture21_Credit+Rupture22_Credit+Rupture23_Credit+Rupture24_Credit+Rupture25_Credit+Rupture26_Credit+Rupture27_Credit+Rupture28_Credit+Rupture29_Credit+Rupture30_Credit+Rupture31_Credit+Rupture32_Credit+Rupture33_Credit+Rupture34_Credit+Rupture35_Credit+Rupture36_Credit+Rupture37_Credit+Rupture38_Credit+Rupture39_Credit+Rupture40_Credit+Rupture41_Credit+Rupture42_Credit+Rupture43_Credit+Rupture44_Credit+Rupture45_Credit+Rupture46_Credit+Rupture47_Credit+Rupture48_Credit+Rupture49_Credit+Rupture50_Credit+Rupture51_Credit+Rupture52_Credit+Rupture53_Credit+Rupture54_Credit+Rupture55_Credit+Rupture56_Credit+Rupture57_Credit+Rupture58_Credit+Rupture59_Credit+Rupture60_Credit+Rupture61_Credit+Rupture62_Credit+Rupture63_Credit+Rupture64_Credit+Rupture65_Credit+Rupture66_Credit+Rupture67_Credit+Rupture68_Credit+Rupture69_Credit+Rupture70_Credit+Rupture71_Credit+Rupture72_Credit+Rupture73_Credit+Rupture74_Credit+Rupture75_Credit+Rupture76_Credit+Rupture77_Credit+Rupture78_Credit+Rupture79_Credit+Rupture80_Credit+Rupture81_Credit+Rupture82_Credit+Rupture83_Credit+Rupture84_Credit+Rupture85_Credit+Rupture86_Credit+Rupture87_Credit+Rupture88_Credit+Rupture89_Credit+Rupture90_Credit+Rupture91_Credit+Rupture92_Credit+Rupture93_Credit+Rupture94_Credit+Rupture95_Credit+Rupture96_Credit+Rupture97_Credit+Rupture98_Credit+Rupture99_Credit+Rupture100_Credit+Rupture101_Credit+Rupture102_Credit+Rupture103_Credit+Rupture104_Credit+Rupture105_Credit+Rupture106_Credit+Rupture107_Credit+Rupture108_Credit+Rupture109_Credit+Rupture110_Credit+Rupture111_Credit+Rupture112_Credit+Rupture113_Credit+Rupture114_Credit+Rupture115_Credit+Rupture116_Credit+Rupture117_Credit+Rupture118_Credit+Rupture119_Credit+Rupture120_Credit+Rupture121_Credit+Rupture122_Credit+Rupture123_Credit+Rupture124_Credit+Rupture125_Credit+Rupture126_Credit+Rupture127_Credit+Rupture128_Credit+Rupture129_Credit+Rupture130_Credit+Rupture131_Credit+Rupture132_Credit+Rupture133_Credit+Rupture134_Credit+Rupture135_Credit+Rupture136_Credit+Rupture137_Credit+Rupture138_Credit+Rupture139_Credit+Rupture140_Credit+Rupture141_Credit+Rupture142_Credit+Rupture143_Credit+Rupture144_Credit+Rupture145_Credit+Rupture146_Credit+Rupture147_Credit+Rupture148_Credit+Rupture149_Credit+Rupture150_Credit+Rupture151_Credit+Rupture152_Credit+Rupture153_Credit+Rupture154_Credit+Rupture155_Credit+Rupture156_Credit+Rupture157_Credit+Rupture158_Credit+Rupture159_Credit+Rupture160_Credit+Rupture161_Credit+Rupture162_Credit+Rupture163_Credit+Rupture164_Credit+Rupture165_Credit+Rupture166_Credit+Rupture167_Credit+Rupture168_Credit+Rupture169_Credit+Rupture170_Credit+Rupture171_Credit+Rupture172_Credit+Rupture173_Credit+Rupture174_Credit+Rupture175_Credit+Rupture176_Credit+Rupture177_Credit+Rupture178_Credit+Rupture179_Credit+Rupture180_Credit+Rupture181_Credit+Rupture182_Credit+Rupture183_Credit+Rupture184_Credit+Rupture185_Credit+Rupture186_Credit+Rupture187_Credit+Rupture188_Credit+Rupture189_Credit+Rupture190_Credit+Rupture191_Credit+Rupture192_Credit+Rupture193_Credit+Rupture194_Credit+Rupture195_Credit+Rupture196_Credit+Rupture197_Credit+Rupture198_Credit+Rupture199_Credit+Rupture200_Credit+Rupture201_Credit+Rupture202_Credit+Rupture203_Credit+Rupture204_Credit+Rupture205_Credit+Rupture206_Credit+Rupture207_Credit+Rupture208_Credit+Rupture209_Credit+Rupture210_Credit+Rupture211_Credit+Rupture212_Credit+Rupture213_Credit+Rupture214_Credit+Rupture215_Credit+Rupture216_Credit+Rupture217_Credit+Rupture218_Credit+Rupture219_Credit+Rupture220_Credit+Rupture221_Credit+Rupture222_Credit+Rupture223_Credit+Rupture224_Credit+Rupture225_Credit+Rupture226_Credit+Rupture227_Credit+Rupture228_Credit+Rupture229_Credit+Rupture230_Credit+Rupture231_Credit+Rupture232_Credit+Rupture233_Credit+Rupture234_Credit+Rupture235_Credit+Rupture236_Credit+Rupture237_Credit+Rupture238_Credit+Rupture239_Credit+Rupture240_Credit+Rupture241_Credit+Rupture242_Credit+Rupture243_Credit+Rupture244_Credit+Rupture245_Credit+Rupture246_Credit+Rupture247_Credit+Rupture248_Credit+Rupture249_Credit+Rupture250_Credit+Rupture251_Credit+Rupture252_Credit+Rupture253_Credit+Rupture254_Credit+Rupture255_Credit+Rupture256_Credit+Rupture257_Credit+Rupture258_Credit+Rupture259_Credit+Rupture260_Credit+Rupture261_Credit+Rupture262_Credit+Rupture263_Credit+Rupture264_Credit+Rupture265_Credit+Rupture266_Credit+Rupture267_Credit+Rupture268_Credit+Rupture269_Credit+Rupture270_Credit+Rupture271_Credit+Rupture272_Credit+Rupture273_Credit+Rupture274_Credit+Rupture275_Credit+Rupture276_Credit+Rupture277_Credit+Rupture278_Credit+Rupture279_Credit+Rupture280_Credit+Rupture281_Credit+Rupture282_Credit+Rupture283_Credit+Rupture284_Credit+Rupture285_Credit+Rupture286_Credit+Rupture287_Credit+Rupture288_Credit+Rupture289_Credit+Rupture290_Credit+Rupture291_Credit+Rupture292_Credit+Rupture293_Credit+Rupture294_Credit+Rupture295_Credit+Rupture296_Credit+Rupture297_Credit+Rupture298_Credit+Rupture299_Credit+Rupture300_Credit+Rupture301_Credit+Rupture302_Credit+Rupture303_Credit+Rupture304_Credit+Rupture305_Credit+Rupture306_Credit+Rupture307_Credit+Rupture308_Credit+Rupture309_Credit+Rupture310_Credit+Rupture311_Credit+Rupture312_Credit+Rupture313_Credit+Rupture314_Credit+Rupture315_Credit+Rupture316_Credit+Rupture317_Credit+Rupture318_Credit+Rupture319_Credit+Rupture320_Credit+Rupture321_Credit+Rupture322_Credit+Rupture323_Credit+Rupture324_Credit+Rupture325_Credit+Rupture326_Credit+Rupture327_Credit+Rupture328_Credit+Rupture329_Credit+Rupture330_Credit+Rupture331_Credit+Rupture332_Credit+Rupture333_Credit+Rupture334_Credit+Rupture335_Credit+Rupture336_Credit+Rupture337_Credit+Rupture338_Credit+Rupture339_Credit+Rupture340_Credit+Rupture341_Credit+Rupture342_Credit)</f>
        <v>138978.89000000001</v>
      </c>
      <c r="N1560" s="29">
        <f>(Rupture1_Solde+Rupture2_Solde+Rupture3_Solde+Rupture4_Solde+Rupture5_Solde+Rupture6_Solde+Rupture7_Solde+Rupture8_Solde+Rupture9_Solde+Rupture10_Solde+Rupture11_Solde+Rupture12_Solde+Rupture13_Solde+Rupture14_Solde+Rupture15_Solde+Rupture16_Solde+Rupture17_Solde+Rupture18_Solde+Rupture19_Solde+Rupture20_Solde+Rupture21_Solde+Rupture22_Solde+Rupture23_Solde+Rupture24_Solde+Rupture25_Solde+Rupture26_Solde+Rupture27_Solde+Rupture28_Solde+Rupture29_Solde+Rupture30_Solde+Rupture31_Solde+Rupture32_Solde+Rupture33_Solde+Rupture34_Solde+Rupture35_Solde+Rupture36_Solde+Rupture37_Solde+Rupture38_Solde+Rupture39_Solde+Rupture40_Solde+Rupture41_Solde+Rupture42_Solde+Rupture43_Solde+Rupture44_Solde+Rupture45_Solde+Rupture46_Solde+Rupture47_Solde+Rupture48_Solde+Rupture49_Solde+Rupture50_Solde+Rupture51_Solde+Rupture52_Solde+Rupture53_Solde+Rupture54_Solde+Rupture55_Solde+Rupture56_Solde+Rupture57_Solde+Rupture58_Solde+Rupture59_Solde+Rupture60_Solde+Rupture61_Solde+Rupture62_Solde+Rupture63_Solde+Rupture64_Solde+Rupture65_Solde+Rupture66_Solde+Rupture67_Solde+Rupture68_Solde+Rupture69_Solde+Rupture70_Solde+Rupture71_Solde+Rupture72_Solde+Rupture73_Solde+Rupture74_Solde+Rupture75_Solde+Rupture76_Solde+Rupture77_Solde+Rupture78_Solde+Rupture79_Solde+Rupture80_Solde+Rupture81_Solde+Rupture82_Solde+Rupture83_Solde+Rupture84_Solde+Rupture85_Solde+Rupture86_Solde+Rupture87_Solde+Rupture88_Solde+Rupture89_Solde+Rupture90_Solde+Rupture91_Solde+Rupture92_Solde+Rupture93_Solde+Rupture94_Solde+Rupture95_Solde+Rupture96_Solde+Rupture97_Solde+Rupture98_Solde+Rupture99_Solde+Rupture100_Solde+Rupture101_Solde+Rupture102_Solde+Rupture103_Solde+Rupture104_Solde+Rupture105_Solde+Rupture106_Solde+Rupture107_Solde+Rupture108_Solde+Rupture109_Solde+Rupture110_Solde+Rupture111_Solde+Rupture112_Solde+Rupture113_Solde+Rupture114_Solde+Rupture115_Solde+Rupture116_Solde+Rupture117_Solde+Rupture118_Solde+Rupture119_Solde+Rupture120_Solde+Rupture121_Solde+Rupture122_Solde+Rupture123_Solde+Rupture124_Solde+Rupture125_Solde+Rupture126_Solde+Rupture127_Solde+Rupture128_Solde+Rupture129_Solde+Rupture130_Solde+Rupture131_Solde+Rupture132_Solde+Rupture133_Solde+Rupture134_Solde+Rupture135_Solde+Rupture136_Solde+Rupture137_Solde+Rupture138_Solde+Rupture139_Solde+Rupture140_Solde+Rupture141_Solde+Rupture142_Solde+Rupture143_Solde+Rupture144_Solde+Rupture145_Solde+Rupture146_Solde+Rupture147_Solde+Rupture148_Solde+Rupture149_Solde+Rupture150_Solde+Rupture151_Solde+Rupture152_Solde+Rupture153_Solde+Rupture154_Solde+Rupture155_Solde+Rupture156_Solde+Rupture157_Solde+Rupture158_Solde+Rupture159_Solde+Rupture160_Solde+Rupture161_Solde+Rupture162_Solde+Rupture163_Solde+Rupture164_Solde+Rupture165_Solde+Rupture166_Solde+Rupture167_Solde+Rupture168_Solde+Rupture169_Solde+Rupture170_Solde+Rupture171_Solde+Rupture172_Solde+Rupture173_Solde+Rupture174_Solde+Rupture175_Solde+Rupture176_Solde+Rupture177_Solde+Rupture178_Solde+Rupture179_Solde+Rupture180_Solde+Rupture181_Solde+Rupture182_Solde+Rupture183_Solde+Rupture184_Solde+Rupture185_Solde+Rupture186_Solde+Rupture187_Solde+Rupture188_Solde+Rupture189_Solde+Rupture190_Solde+Rupture191_Solde+Rupture192_Solde+Rupture193_Solde+Rupture194_Solde+Rupture195_Solde+Rupture196_Solde+Rupture197_Solde+Rupture198_Solde+Rupture199_Solde+Rupture200_Solde+Rupture201_Solde+Rupture202_Solde+Rupture203_Solde+Rupture204_Solde+Rupture205_Solde+Rupture206_Solde+Rupture207_Solde+Rupture208_Solde+Rupture209_Solde+Rupture210_Solde+Rupture211_Solde+Rupture212_Solde+Rupture213_Solde+Rupture214_Solde+Rupture215_Solde+Rupture216_Solde+Rupture217_Solde+Rupture218_Solde+Rupture219_Solde+Rupture220_Solde+Rupture221_Solde+Rupture222_Solde+Rupture223_Solde+Rupture224_Solde+Rupture225_Solde+Rupture226_Solde+Rupture227_Solde+Rupture228_Solde+Rupture229_Solde+Rupture230_Solde+Rupture231_Solde+Rupture232_Solde+Rupture233_Solde+Rupture234_Solde+Rupture235_Solde+Rupture236_Solde+Rupture237_Solde+Rupture238_Solde+Rupture239_Solde+Rupture240_Solde+Rupture241_Solde+Rupture242_Solde+Rupture243_Solde+Rupture244_Solde+Rupture245_Solde+Rupture246_Solde+Rupture247_Solde+Rupture248_Solde+Rupture249_Solde+Rupture250_Solde+Rupture251_Solde+Rupture252_Solde+Rupture253_Solde+Rupture254_Solde+Rupture255_Solde+Rupture256_Solde+Rupture257_Solde+Rupture258_Solde+Rupture259_Solde+Rupture260_Solde+Rupture261_Solde+Rupture262_Solde+Rupture263_Solde+Rupture264_Solde+Rupture265_Solde+Rupture266_Solde+Rupture267_Solde+Rupture268_Solde+Rupture269_Solde+Rupture270_Solde+Rupture271_Solde+Rupture272_Solde+Rupture273_Solde+Rupture274_Solde+Rupture275_Solde+Rupture276_Solde+Rupture277_Solde+Rupture278_Solde+Rupture279_Solde+Rupture280_Solde+Rupture281_Solde+Rupture282_Solde+Rupture283_Solde+Rupture284_Solde+Rupture285_Solde+Rupture286_Solde+Rupture287_Solde+Rupture288_Solde+Rupture289_Solde+Rupture290_Solde+Rupture291_Solde+Rupture292_Solde+Rupture293_Solde+Rupture294_Solde+Rupture295_Solde+Rupture296_Solde+Rupture297_Solde+Rupture298_Solde+Rupture299_Solde+Rupture300_Solde+Rupture301_Solde+Rupture302_Solde+Rupture303_Solde+Rupture304_Solde+Rupture305_Solde+Rupture306_Solde+Rupture307_Solde+Rupture308_Solde+Rupture309_Solde+Rupture310_Solde+Rupture311_Solde+Rupture312_Solde+Rupture313_Solde+Rupture314_Solde+Rupture315_Solde+Rupture316_Solde+Rupture317_Solde+Rupture318_Solde+Rupture319_Solde+Rupture320_Solde+Rupture321_Solde+Rupture322_Solde+Rupture323_Solde+Rupture324_Solde+Rupture325_Solde+Rupture326_Solde+Rupture327_Solde+Rupture328_Solde+Rupture329_Solde+Rupture330_Solde+Rupture331_Solde+Rupture332_Solde+Rupture333_Solde+Rupture334_Solde+Rupture335_Solde+Rupture336_Solde+Rupture337_Solde+Rupture338_Solde+Rupture339_Solde+Rupture340_Solde+Rupture341_Solde+Rupture342_Solde)</f>
        <v>1744742.9099999995</v>
      </c>
      <c r="O1560" s="29">
        <f>(Rupture1_HT+Rupture2_HT+Rupture3_HT+Rupture4_HT+Rupture5_HT+Rupture6_HT+Rupture7_HT+Rupture8_HT+Rupture9_HT+Rupture10_HT+Rupture11_HT+Rupture12_HT+Rupture13_HT+Rupture14_HT+Rupture15_HT+Rupture16_HT+Rupture17_HT+Rupture18_HT+Rupture19_HT+Rupture20_HT+Rupture21_HT+Rupture22_HT+Rupture23_HT+Rupture24_HT+Rupture25_HT+Rupture26_HT+Rupture27_HT+Rupture28_HT+Rupture29_HT+Rupture30_HT+Rupture31_HT+Rupture32_HT+Rupture33_HT+Rupture34_HT+Rupture35_HT+Rupture36_HT+Rupture37_HT+Rupture38_HT+Rupture39_HT+Rupture40_HT+Rupture41_HT+Rupture42_HT+Rupture43_HT+Rupture44_HT+Rupture45_HT+Rupture46_HT+Rupture47_HT+Rupture48_HT+Rupture49_HT+Rupture50_HT+Rupture51_HT+Rupture52_HT+Rupture53_HT+Rupture54_HT+Rupture55_HT+Rupture56_HT+Rupture57_HT+Rupture58_HT+Rupture59_HT+Rupture60_HT+Rupture61_HT+Rupture62_HT+Rupture63_HT+Rupture64_HT+Rupture65_HT+Rupture66_HT+Rupture67_HT+Rupture68_HT+Rupture69_HT+Rupture70_HT+Rupture71_HT+Rupture72_HT+Rupture73_HT+Rupture74_HT+Rupture75_HT+Rupture76_HT+Rupture77_HT+Rupture78_HT+Rupture79_HT+Rupture80_HT+Rupture81_HT+Rupture82_HT+Rupture83_HT+Rupture84_HT+Rupture85_HT+Rupture86_HT+Rupture87_HT+Rupture88_HT+Rupture89_HT+Rupture90_HT+Rupture91_HT+Rupture92_HT+Rupture93_HT+Rupture94_HT+Rupture95_HT+Rupture96_HT+Rupture97_HT+Rupture98_HT+Rupture99_HT+Rupture100_HT+Rupture101_HT+Rupture102_HT+Rupture103_HT+Rupture104_HT+Rupture105_HT+Rupture106_HT+Rupture107_HT+Rupture108_HT+Rupture109_HT+Rupture110_HT+Rupture111_HT+Rupture112_HT+Rupture113_HT+Rupture114_HT+Rupture115_HT+Rupture116_HT+Rupture117_HT+Rupture118_HT+Rupture119_HT+Rupture120_HT+Rupture121_HT+Rupture122_HT+Rupture123_HT+Rupture124_HT+Rupture125_HT+Rupture126_HT+Rupture127_HT+Rupture128_HT+Rupture129_HT+Rupture130_HT+Rupture131_HT+Rupture132_HT+Rupture133_HT+Rupture134_HT+Rupture135_HT+Rupture136_HT+Rupture137_HT+Rupture138_HT+Rupture139_HT+Rupture140_HT+Rupture141_HT+Rupture142_HT+Rupture143_HT+Rupture144_HT+Rupture145_HT+Rupture146_HT+Rupture147_HT+Rupture148_HT+Rupture149_HT+Rupture150_HT+Rupture151_HT+Rupture152_HT+Rupture153_HT+Rupture154_HT+Rupture155_HT+Rupture156_HT+Rupture157_HT+Rupture158_HT+Rupture159_HT+Rupture160_HT+Rupture161_HT+Rupture162_HT+Rupture163_HT+Rupture164_HT+Rupture165_HT+Rupture166_HT+Rupture167_HT+Rupture168_HT+Rupture169_HT+Rupture170_HT+Rupture171_HT+Rupture172_HT+Rupture173_HT+Rupture174_HT+Rupture175_HT+Rupture176_HT+Rupture177_HT+Rupture178_HT+Rupture179_HT+Rupture180_HT+Rupture181_HT+Rupture182_HT+Rupture183_HT+Rupture184_HT+Rupture185_HT+Rupture186_HT+Rupture187_HT+Rupture188_HT+Rupture189_HT+Rupture190_HT+Rupture191_HT+Rupture192_HT+Rupture193_HT+Rupture194_HT+Rupture195_HT+Rupture196_HT+Rupture197_HT+Rupture198_HT+Rupture199_HT+Rupture200_HT+Rupture201_HT+Rupture202_HT+Rupture203_HT+Rupture204_HT+Rupture205_HT+Rupture206_HT+Rupture207_HT+Rupture208_HT+Rupture209_HT+Rupture210_HT+Rupture211_HT+Rupture212_HT+Rupture213_HT+Rupture214_HT+Rupture215_HT+Rupture216_HT+Rupture217_HT+Rupture218_HT+Rupture219_HT+Rupture220_HT+Rupture221_HT+Rupture222_HT+Rupture223_HT+Rupture224_HT+Rupture225_HT+Rupture226_HT+Rupture227_HT+Rupture228_HT+Rupture229_HT+Rupture230_HT+Rupture231_HT+Rupture232_HT+Rupture233_HT+Rupture234_HT+Rupture235_HT+Rupture236_HT+Rupture237_HT+Rupture238_HT+Rupture239_HT+Rupture240_HT+Rupture241_HT+Rupture242_HT+Rupture243_HT+Rupture244_HT+Rupture245_HT+Rupture246_HT+Rupture247_HT+Rupture248_HT+Rupture249_HT+Rupture250_HT+Rupture251_HT+Rupture252_HT+Rupture253_HT+Rupture254_HT+Rupture255_HT+Rupture256_HT+Rupture257_HT+Rupture258_HT+Rupture259_HT+Rupture260_HT+Rupture261_HT+Rupture262_HT+Rupture263_HT+Rupture264_HT+Rupture265_HT+Rupture266_HT+Rupture267_HT+Rupture268_HT+Rupture269_HT+Rupture270_HT+Rupture271_HT+Rupture272_HT+Rupture273_HT+Rupture274_HT+Rupture275_HT+Rupture276_HT+Rupture277_HT+Rupture278_HT+Rupture279_HT+Rupture280_HT+Rupture281_HT+Rupture282_HT+Rupture283_HT+Rupture284_HT+Rupture285_HT+Rupture286_HT+Rupture287_HT+Rupture288_HT+Rupture289_HT+Rupture290_HT+Rupture291_HT+Rupture292_HT+Rupture293_HT+Rupture294_HT+Rupture295_HT+Rupture296_HT+Rupture297_HT+Rupture298_HT+Rupture299_HT+Rupture300_HT+Rupture301_HT+Rupture302_HT+Rupture303_HT+Rupture304_HT+Rupture305_HT+Rupture306_HT+Rupture307_HT+Rupture308_HT+Rupture309_HT+Rupture310_HT+Rupture311_HT+Rupture312_HT+Rupture313_HT+Rupture314_HT+Rupture315_HT+Rupture316_HT+Rupture317_HT+Rupture318_HT+Rupture319_HT+Rupture320_HT+Rupture321_HT+Rupture322_HT+Rupture323_HT+Rupture324_HT+Rupture325_HT+Rupture326_HT+Rupture327_HT+Rupture328_HT+Rupture329_HT+Rupture330_HT+Rupture331_HT+Rupture332_HT+Rupture333_HT+Rupture334_HT+Rupture335_HT+Rupture336_HT+Rupture337_HT+Rupture338_HT+Rupture339_HT+Rupture340_HT+Rupture341_HT+Rupture342_HT)</f>
        <v>1463651.2700000003</v>
      </c>
      <c r="P1560" s="28"/>
      <c r="Q1560" s="29">
        <f>(Rupture1_TVA_20+Rupture2_TVA_20+Rupture3_TVA_20+Rupture4_TVA_20+Rupture5_TVA_20+Rupture6_TVA_20+Rupture7_TVA_20+Rupture8_TVA_20+Rupture9_TVA_20+Rupture10_TVA_20+Rupture11_TVA_20+Rupture12_TVA_20+Rupture13_TVA_20+Rupture14_TVA_20+Rupture15_TVA_20+Rupture16_TVA_20+Rupture17_TVA_20+Rupture18_TVA_20+Rupture19_TVA_20+Rupture20_TVA_20+Rupture21_TVA_20+Rupture22_TVA_20+Rupture23_TVA_20+Rupture24_TVA_20+Rupture25_TVA_20+Rupture26_TVA_20+Rupture27_TVA_20+Rupture28_TVA_20+Rupture29_TVA_20+Rupture30_TVA_20+Rupture31_TVA_20+Rupture32_TVA_20+Rupture33_TVA_20+Rupture34_TVA_20+Rupture35_TVA_20+Rupture36_TVA_20+Rupture37_TVA_20+Rupture38_TVA_20+Rupture39_TVA_20+Rupture40_TVA_20+Rupture41_TVA_20+Rupture42_TVA_20+Rupture43_TVA_20+Rupture44_TVA_20+Rupture45_TVA_20+Rupture46_TVA_20+Rupture47_TVA_20+Rupture48_TVA_20+Rupture49_TVA_20+Rupture50_TVA_20+Rupture51_TVA_20+Rupture52_TVA_20+Rupture53_TVA_20+Rupture54_TVA_20+Rupture55_TVA_20+Rupture56_TVA_20+Rupture57_TVA_20+Rupture58_TVA_20+Rupture59_TVA_20+Rupture60_TVA_20+Rupture61_TVA_20+Rupture62_TVA_20+Rupture63_TVA_20+Rupture64_TVA_20+Rupture65_TVA_20+Rupture66_TVA_20+Rupture67_TVA_20+Rupture68_TVA_20+Rupture69_TVA_20+Rupture70_TVA_20+Rupture71_TVA_20+Rupture72_TVA_20+Rupture73_TVA_20+Rupture74_TVA_20+Rupture75_TVA_20+Rupture76_TVA_20+Rupture77_TVA_20+Rupture78_TVA_20+Rupture79_TVA_20+Rupture80_TVA_20+Rupture81_TVA_20+Rupture82_TVA_20+Rupture83_TVA_20+Rupture84_TVA_20+Rupture85_TVA_20+Rupture86_TVA_20+Rupture87_TVA_20+Rupture88_TVA_20+Rupture89_TVA_20+Rupture90_TVA_20+Rupture91_TVA_20+Rupture92_TVA_20+Rupture93_TVA_20+Rupture94_TVA_20+Rupture95_TVA_20+Rupture96_TVA_20+Rupture97_TVA_20+Rupture98_TVA_20+Rupture99_TVA_20+Rupture100_TVA_20+Rupture101_TVA_20+Rupture102_TVA_20+Rupture103_TVA_20+Rupture104_TVA_20+Rupture105_TVA_20+Rupture106_TVA_20+Rupture107_TVA_20+Rupture108_TVA_20+Rupture109_TVA_20+Rupture110_TVA_20+Rupture111_TVA_20+Rupture112_TVA_20+Rupture113_TVA_20+Rupture114_TVA_20+Rupture115_TVA_20+Rupture116_TVA_20+Rupture117_TVA_20+Rupture118_TVA_20+Rupture119_TVA_20+Rupture120_TVA_20+Rupture121_TVA_20+Rupture122_TVA_20+Rupture123_TVA_20+Rupture124_TVA_20+Rupture125_TVA_20+Rupture126_TVA_20+Rupture127_TVA_20+Rupture128_TVA_20+Rupture129_TVA_20+Rupture130_TVA_20+Rupture131_TVA_20+Rupture132_TVA_20+Rupture133_TVA_20+Rupture134_TVA_20+Rupture135_TVA_20+Rupture136_TVA_20+Rupture137_TVA_20+Rupture138_TVA_20+Rupture139_TVA_20+Rupture140_TVA_20+Rupture141_TVA_20+Rupture142_TVA_20+Rupture143_TVA_20+Rupture144_TVA_20+Rupture145_TVA_20+Rupture146_TVA_20+Rupture147_TVA_20+Rupture148_TVA_20+Rupture149_TVA_20+Rupture150_TVA_20+Rupture151_TVA_20+Rupture152_TVA_20+Rupture153_TVA_20+Rupture154_TVA_20+Rupture155_TVA_20+Rupture156_TVA_20+Rupture157_TVA_20+Rupture158_TVA_20+Rupture159_TVA_20+Rupture160_TVA_20+Rupture161_TVA_20+Rupture162_TVA_20+Rupture163_TVA_20+Rupture164_TVA_20+Rupture165_TVA_20+Rupture166_TVA_20+Rupture167_TVA_20+Rupture168_TVA_20+Rupture169_TVA_20+Rupture170_TVA_20+Rupture171_TVA_20+Rupture172_TVA_20+Rupture173_TVA_20+Rupture174_TVA_20+Rupture175_TVA_20+Rupture176_TVA_20+Rupture177_TVA_20+Rupture178_TVA_20+Rupture179_TVA_20+Rupture180_TVA_20+Rupture181_TVA_20+Rupture182_TVA_20+Rupture183_TVA_20+Rupture184_TVA_20+Rupture185_TVA_20+Rupture186_TVA_20+Rupture187_TVA_20+Rupture188_TVA_20+Rupture189_TVA_20+Rupture190_TVA_20+Rupture191_TVA_20+Rupture192_TVA_20+Rupture193_TVA_20+Rupture194_TVA_20+Rupture195_TVA_20+Rupture196_TVA_20+Rupture197_TVA_20+Rupture198_TVA_20+Rupture199_TVA_20+Rupture200_TVA_20+Rupture201_TVA_20+Rupture202_TVA_20+Rupture203_TVA_20+Rupture204_TVA_20+Rupture205_TVA_20+Rupture206_TVA_20+Rupture207_TVA_20+Rupture208_TVA_20+Rupture209_TVA_20+Rupture210_TVA_20+Rupture211_TVA_20+Rupture212_TVA_20+Rupture213_TVA_20+Rupture214_TVA_20+Rupture215_TVA_20+Rupture216_TVA_20+Rupture217_TVA_20+Rupture218_TVA_20+Rupture219_TVA_20+Rupture220_TVA_20+Rupture221_TVA_20+Rupture222_TVA_20+Rupture223_TVA_20+Rupture224_TVA_20+Rupture225_TVA_20+Rupture226_TVA_20+Rupture227_TVA_20+Rupture228_TVA_20+Rupture229_TVA_20+Rupture230_TVA_20+Rupture231_TVA_20+Rupture232_TVA_20+Rupture233_TVA_20+Rupture234_TVA_20+Rupture235_TVA_20+Rupture236_TVA_20+Rupture237_TVA_20+Rupture238_TVA_20+Rupture239_TVA_20+Rupture240_TVA_20+Rupture241_TVA_20+Rupture242_TVA_20+Rupture243_TVA_20+Rupture244_TVA_20+Rupture245_TVA_20+Rupture246_TVA_20+Rupture247_TVA_20+Rupture248_TVA_20+Rupture249_TVA_20+Rupture250_TVA_20+Rupture251_TVA_20+Rupture252_TVA_20+Rupture253_TVA_20+Rupture254_TVA_20+Rupture255_TVA_20+Rupture256_TVA_20+Rupture257_TVA_20+Rupture258_TVA_20+Rupture259_TVA_20+Rupture260_TVA_20+Rupture261_TVA_20+Rupture262_TVA_20+Rupture263_TVA_20+Rupture264_TVA_20+Rupture265_TVA_20+Rupture266_TVA_20+Rupture267_TVA_20+Rupture268_TVA_20+Rupture269_TVA_20+Rupture270_TVA_20+Rupture271_TVA_20+Rupture272_TVA_20+Rupture273_TVA_20+Rupture274_TVA_20+Rupture275_TVA_20+Rupture276_TVA_20+Rupture277_TVA_20+Rupture278_TVA_20+Rupture279_TVA_20+Rupture280_TVA_20+Rupture281_TVA_20+Rupture282_TVA_20+Rupture283_TVA_20+Rupture284_TVA_20+Rupture285_TVA_20+Rupture286_TVA_20+Rupture287_TVA_20+Rupture288_TVA_20+Rupture289_TVA_20+Rupture290_TVA_20+Rupture291_TVA_20+Rupture292_TVA_20+Rupture293_TVA_20+Rupture294_TVA_20+Rupture295_TVA_20+Rupture296_TVA_20+Rupture297_TVA_20+Rupture298_TVA_20+Rupture299_TVA_20+Rupture300_TVA_20+Rupture301_TVA_20+Rupture302_TVA_20+Rupture303_TVA_20+Rupture304_TVA_20+Rupture305_TVA_20+Rupture306_TVA_20+Rupture307_TVA_20+Rupture308_TVA_20+Rupture309_TVA_20+Rupture310_TVA_20+Rupture311_TVA_20+Rupture312_TVA_20+Rupture313_TVA_20+Rupture314_TVA_20+Rupture315_TVA_20+Rupture316_TVA_20+Rupture317_TVA_20+Rupture318_TVA_20+Rupture319_TVA_20+Rupture320_TVA_20+Rupture321_TVA_20+Rupture322_TVA_20+Rupture323_TVA_20+Rupture324_TVA_20+Rupture325_TVA_20+Rupture326_TVA_20+Rupture327_TVA_20+Rupture328_TVA_20+Rupture329_TVA_20+Rupture330_TVA_20+Rupture331_TVA_20+Rupture332_TVA_20+Rupture333_TVA_20+Rupture334_TVA_20+Rupture335_TVA_20+Rupture336_TVA_20+Rupture337_TVA_20+Rupture338_TVA_20+Rupture339_TVA_20+Rupture340_TVA_20+Rupture341_TVA_20+Rupture342_TVA_20)</f>
        <v>281091.64</v>
      </c>
      <c r="R1560" s="29">
        <f>(Rupture1_TVA_10+Rupture2_TVA_10+Rupture3_TVA_10+Rupture4_TVA_10+Rupture5_TVA_10+Rupture6_TVA_10+Rupture7_TVA_10+Rupture8_TVA_10+Rupture9_TVA_10+Rupture10_TVA_10+Rupture11_TVA_10+Rupture12_TVA_10+Rupture13_TVA_10+Rupture14_TVA_10+Rupture15_TVA_10+Rupture16_TVA_10+Rupture17_TVA_10+Rupture18_TVA_10+Rupture19_TVA_10+Rupture20_TVA_10+Rupture21_TVA_10+Rupture22_TVA_10+Rupture23_TVA_10+Rupture24_TVA_10+Rupture25_TVA_10+Rupture26_TVA_10+Rupture27_TVA_10+Rupture28_TVA_10+Rupture29_TVA_10+Rupture30_TVA_10+Rupture31_TVA_10+Rupture32_TVA_10+Rupture33_TVA_10+Rupture34_TVA_10+Rupture35_TVA_10+Rupture36_TVA_10+Rupture37_TVA_10+Rupture38_TVA_10+Rupture39_TVA_10+Rupture40_TVA_10+Rupture41_TVA_10+Rupture42_TVA_10+Rupture43_TVA_10+Rupture44_TVA_10+Rupture45_TVA_10+Rupture46_TVA_10+Rupture47_TVA_10+Rupture48_TVA_10+Rupture49_TVA_10+Rupture50_TVA_10+Rupture51_TVA_10+Rupture52_TVA_10+Rupture53_TVA_10+Rupture54_TVA_10+Rupture55_TVA_10+Rupture56_TVA_10+Rupture57_TVA_10+Rupture58_TVA_10+Rupture59_TVA_10+Rupture60_TVA_10+Rupture61_TVA_10+Rupture62_TVA_10+Rupture63_TVA_10+Rupture64_TVA_10+Rupture65_TVA_10+Rupture66_TVA_10+Rupture67_TVA_10+Rupture68_TVA_10+Rupture69_TVA_10+Rupture70_TVA_10+Rupture71_TVA_10+Rupture72_TVA_10+Rupture73_TVA_10+Rupture74_TVA_10+Rupture75_TVA_10+Rupture76_TVA_10+Rupture77_TVA_10+Rupture78_TVA_10+Rupture79_TVA_10+Rupture80_TVA_10+Rupture81_TVA_10+Rupture82_TVA_10+Rupture83_TVA_10+Rupture84_TVA_10+Rupture85_TVA_10+Rupture86_TVA_10+Rupture87_TVA_10+Rupture88_TVA_10+Rupture89_TVA_10+Rupture90_TVA_10+Rupture91_TVA_10+Rupture92_TVA_10+Rupture93_TVA_10+Rupture94_TVA_10+Rupture95_TVA_10+Rupture96_TVA_10+Rupture97_TVA_10+Rupture98_TVA_10+Rupture99_TVA_10+Rupture100_TVA_10+Rupture101_TVA_10+Rupture102_TVA_10+Rupture103_TVA_10+Rupture104_TVA_10+Rupture105_TVA_10+Rupture106_TVA_10+Rupture107_TVA_10+Rupture108_TVA_10+Rupture109_TVA_10+Rupture110_TVA_10+Rupture111_TVA_10+Rupture112_TVA_10+Rupture113_TVA_10+Rupture114_TVA_10+Rupture115_TVA_10+Rupture116_TVA_10+Rupture117_TVA_10+Rupture118_TVA_10+Rupture119_TVA_10+Rupture120_TVA_10+Rupture121_TVA_10+Rupture122_TVA_10+Rupture123_TVA_10+Rupture124_TVA_10+Rupture125_TVA_10+Rupture126_TVA_10+Rupture127_TVA_10+Rupture128_TVA_10+Rupture129_TVA_10+Rupture130_TVA_10+Rupture131_TVA_10+Rupture132_TVA_10+Rupture133_TVA_10+Rupture134_TVA_10+Rupture135_TVA_10+Rupture136_TVA_10+Rupture137_TVA_10+Rupture138_TVA_10+Rupture139_TVA_10+Rupture140_TVA_10+Rupture141_TVA_10+Rupture142_TVA_10+Rupture143_TVA_10+Rupture144_TVA_10+Rupture145_TVA_10+Rupture146_TVA_10+Rupture147_TVA_10+Rupture148_TVA_10+Rupture149_TVA_10+Rupture150_TVA_10+Rupture151_TVA_10+Rupture152_TVA_10+Rupture153_TVA_10+Rupture154_TVA_10+Rupture155_TVA_10+Rupture156_TVA_10+Rupture157_TVA_10+Rupture158_TVA_10+Rupture159_TVA_10+Rupture160_TVA_10+Rupture161_TVA_10+Rupture162_TVA_10+Rupture163_TVA_10+Rupture164_TVA_10+Rupture165_TVA_10+Rupture166_TVA_10+Rupture167_TVA_10+Rupture168_TVA_10+Rupture169_TVA_10+Rupture170_TVA_10+Rupture171_TVA_10+Rupture172_TVA_10+Rupture173_TVA_10+Rupture174_TVA_10+Rupture175_TVA_10+Rupture176_TVA_10+Rupture177_TVA_10+Rupture178_TVA_10+Rupture179_TVA_10+Rupture180_TVA_10+Rupture181_TVA_10+Rupture182_TVA_10+Rupture183_TVA_10+Rupture184_TVA_10+Rupture185_TVA_10+Rupture186_TVA_10+Rupture187_TVA_10+Rupture188_TVA_10+Rupture189_TVA_10+Rupture190_TVA_10+Rupture191_TVA_10+Rupture192_TVA_10+Rupture193_TVA_10+Rupture194_TVA_10+Rupture195_TVA_10+Rupture196_TVA_10+Rupture197_TVA_10+Rupture198_TVA_10+Rupture199_TVA_10+Rupture200_TVA_10+Rupture201_TVA_10+Rupture202_TVA_10+Rupture203_TVA_10+Rupture204_TVA_10+Rupture205_TVA_10+Rupture206_TVA_10+Rupture207_TVA_10+Rupture208_TVA_10+Rupture209_TVA_10+Rupture210_TVA_10+Rupture211_TVA_10+Rupture212_TVA_10+Rupture213_TVA_10+Rupture214_TVA_10+Rupture215_TVA_10+Rupture216_TVA_10+Rupture217_TVA_10+Rupture218_TVA_10+Rupture219_TVA_10+Rupture220_TVA_10+Rupture221_TVA_10+Rupture222_TVA_10+Rupture223_TVA_10+Rupture224_TVA_10+Rupture225_TVA_10+Rupture226_TVA_10+Rupture227_TVA_10+Rupture228_TVA_10+Rupture229_TVA_10+Rupture230_TVA_10+Rupture231_TVA_10+Rupture232_TVA_10+Rupture233_TVA_10+Rupture234_TVA_10+Rupture235_TVA_10+Rupture236_TVA_10+Rupture237_TVA_10+Rupture238_TVA_10+Rupture239_TVA_10+Rupture240_TVA_10+Rupture241_TVA_10+Rupture242_TVA_10+Rupture243_TVA_10+Rupture244_TVA_10+Rupture245_TVA_10+Rupture246_TVA_10+Rupture247_TVA_10+Rupture248_TVA_10+Rupture249_TVA_10+Rupture250_TVA_10+Rupture251_TVA_10+Rupture252_TVA_10+Rupture253_TVA_10+Rupture254_TVA_10+Rupture255_TVA_10+Rupture256_TVA_10+Rupture257_TVA_10+Rupture258_TVA_10+Rupture259_TVA_10+Rupture260_TVA_10+Rupture261_TVA_10+Rupture262_TVA_10+Rupture263_TVA_10+Rupture264_TVA_10+Rupture265_TVA_10+Rupture266_TVA_10+Rupture267_TVA_10+Rupture268_TVA_10+Rupture269_TVA_10+Rupture270_TVA_10+Rupture271_TVA_10+Rupture272_TVA_10+Rupture273_TVA_10+Rupture274_TVA_10+Rupture275_TVA_10+Rupture276_TVA_10+Rupture277_TVA_10+Rupture278_TVA_10+Rupture279_TVA_10+Rupture280_TVA_10+Rupture281_TVA_10+Rupture282_TVA_10+Rupture283_TVA_10+Rupture284_TVA_10+Rupture285_TVA_10+Rupture286_TVA_10+Rupture287_TVA_10+Rupture288_TVA_10+Rupture289_TVA_10+Rupture290_TVA_10+Rupture291_TVA_10+Rupture292_TVA_10+Rupture293_TVA_10+Rupture294_TVA_10+Rupture295_TVA_10+Rupture296_TVA_10+Rupture297_TVA_10+Rupture298_TVA_10+Rupture299_TVA_10+Rupture300_TVA_10+Rupture301_TVA_10+Rupture302_TVA_10+Rupture303_TVA_10+Rupture304_TVA_10+Rupture305_TVA_10+Rupture306_TVA_10+Rupture307_TVA_10+Rupture308_TVA_10+Rupture309_TVA_10+Rupture310_TVA_10+Rupture311_TVA_10+Rupture312_TVA_10+Rupture313_TVA_10+Rupture314_TVA_10+Rupture315_TVA_10+Rupture316_TVA_10+Rupture317_TVA_10+Rupture318_TVA_10+Rupture319_TVA_10+Rupture320_TVA_10+Rupture321_TVA_10+Rupture322_TVA_10+Rupture323_TVA_10+Rupture324_TVA_10+Rupture325_TVA_10+Rupture326_TVA_10+Rupture327_TVA_10+Rupture328_TVA_10+Rupture329_TVA_10+Rupture330_TVA_10+Rupture331_TVA_10+Rupture332_TVA_10+Rupture333_TVA_10+Rupture334_TVA_10+Rupture335_TVA_10+Rupture336_TVA_10+Rupture337_TVA_10+Rupture338_TVA_10+Rupture339_TVA_10+Rupture340_TVA_10+Rupture341_TVA_10+Rupture342_TVA_10)</f>
        <v>0</v>
      </c>
      <c r="S1560" s="28"/>
      <c r="T1560" s="29">
        <f>(Rupture1_TVA_5.5+Rupture2_TVA_5.5+Rupture3_TVA_5.5+Rupture4_TVA_5.5+Rupture5_TVA_5.5+Rupture6_TVA_5.5+Rupture7_TVA_5.5+Rupture8_TVA_5.5+Rupture9_TVA_5.5+Rupture10_TVA_5.5+Rupture11_TVA_5.5+Rupture12_TVA_5.5+Rupture13_TVA_5.5+Rupture14_TVA_5.5+Rupture15_TVA_5.5+Rupture16_TVA_5.5+Rupture17_TVA_5.5+Rupture18_TVA_5.5+Rupture19_TVA_5.5+Rupture20_TVA_5.5+Rupture21_TVA_5.5+Rupture22_TVA_5.5+Rupture23_TVA_5.5+Rupture24_TVA_5.5+Rupture25_TVA_5.5+Rupture26_TVA_5.5+Rupture27_TVA_5.5+Rupture28_TVA_5.5+Rupture29_TVA_5.5+Rupture30_TVA_5.5+Rupture31_TVA_5.5+Rupture32_TVA_5.5+Rupture33_TVA_5.5+Rupture34_TVA_5.5+Rupture35_TVA_5.5+Rupture36_TVA_5.5+Rupture37_TVA_5.5+Rupture38_TVA_5.5+Rupture39_TVA_5.5+Rupture40_TVA_5.5+Rupture41_TVA_5.5+Rupture42_TVA_5.5+Rupture43_TVA_5.5+Rupture44_TVA_5.5+Rupture45_TVA_5.5+Rupture46_TVA_5.5+Rupture47_TVA_5.5+Rupture48_TVA_5.5+Rupture49_TVA_5.5+Rupture50_TVA_5.5+Rupture51_TVA_5.5+Rupture52_TVA_5.5+Rupture53_TVA_5.5+Rupture54_TVA_5.5+Rupture55_TVA_5.5+Rupture56_TVA_5.5+Rupture57_TVA_5.5+Rupture58_TVA_5.5+Rupture59_TVA_5.5+Rupture60_TVA_5.5+Rupture61_TVA_5.5+Rupture62_TVA_5.5+Rupture63_TVA_5.5+Rupture64_TVA_5.5+Rupture65_TVA_5.5+Rupture66_TVA_5.5+Rupture67_TVA_5.5+Rupture68_TVA_5.5+Rupture69_TVA_5.5+Rupture70_TVA_5.5+Rupture71_TVA_5.5+Rupture72_TVA_5.5+Rupture73_TVA_5.5+Rupture74_TVA_5.5+Rupture75_TVA_5.5+Rupture76_TVA_5.5+Rupture77_TVA_5.5+Rupture78_TVA_5.5+Rupture79_TVA_5.5+Rupture80_TVA_5.5+Rupture81_TVA_5.5+Rupture82_TVA_5.5+Rupture83_TVA_5.5+Rupture84_TVA_5.5+Rupture85_TVA_5.5+Rupture86_TVA_5.5+Rupture87_TVA_5.5+Rupture88_TVA_5.5+Rupture89_TVA_5.5+Rupture90_TVA_5.5+Rupture91_TVA_5.5+Rupture92_TVA_5.5+Rupture93_TVA_5.5+Rupture94_TVA_5.5+Rupture95_TVA_5.5+Rupture96_TVA_5.5+Rupture97_TVA_5.5+Rupture98_TVA_5.5+Rupture99_TVA_5.5+Rupture100_TVA_5.5+Rupture101_TVA_5.5+Rupture102_TVA_5.5+Rupture103_TVA_5.5+Rupture104_TVA_5.5+Rupture105_TVA_5.5+Rupture106_TVA_5.5+Rupture107_TVA_5.5+Rupture108_TVA_5.5+Rupture109_TVA_5.5+Rupture110_TVA_5.5+Rupture111_TVA_5.5+Rupture112_TVA_5.5+Rupture113_TVA_5.5+Rupture114_TVA_5.5+Rupture115_TVA_5.5+Rupture116_TVA_5.5+Rupture117_TVA_5.5+Rupture118_TVA_5.5+Rupture119_TVA_5.5+Rupture120_TVA_5.5+Rupture121_TVA_5.5+Rupture122_TVA_5.5+Rupture123_TVA_5.5+Rupture124_TVA_5.5+Rupture125_TVA_5.5+Rupture126_TVA_5.5+Rupture127_TVA_5.5+Rupture128_TVA_5.5+Rupture129_TVA_5.5+Rupture130_TVA_5.5+Rupture131_TVA_5.5+Rupture132_TVA_5.5+Rupture133_TVA_5.5+Rupture134_TVA_5.5+Rupture135_TVA_5.5+Rupture136_TVA_5.5+Rupture137_TVA_5.5+Rupture138_TVA_5.5+Rupture139_TVA_5.5+Rupture140_TVA_5.5+Rupture141_TVA_5.5+Rupture142_TVA_5.5+Rupture143_TVA_5.5+Rupture144_TVA_5.5+Rupture145_TVA_5.5+Rupture146_TVA_5.5+Rupture147_TVA_5.5+Rupture148_TVA_5.5+Rupture149_TVA_5.5+Rupture150_TVA_5.5+Rupture151_TVA_5.5+Rupture152_TVA_5.5+Rupture153_TVA_5.5+Rupture154_TVA_5.5+Rupture155_TVA_5.5+Rupture156_TVA_5.5+Rupture157_TVA_5.5+Rupture158_TVA_5.5+Rupture159_TVA_5.5+Rupture160_TVA_5.5+Rupture161_TVA_5.5+Rupture162_TVA_5.5+Rupture163_TVA_5.5+Rupture164_TVA_5.5+Rupture165_TVA_5.5+Rupture166_TVA_5.5+Rupture167_TVA_5.5+Rupture168_TVA_5.5+Rupture169_TVA_5.5+Rupture170_TVA_5.5+Rupture171_TVA_5.5+Rupture172_TVA_5.5+Rupture173_TVA_5.5+Rupture174_TVA_5.5+Rupture175_TVA_5.5+Rupture176_TVA_5.5+Rupture177_TVA_5.5+Rupture178_TVA_5.5+Rupture179_TVA_5.5+Rupture180_TVA_5.5+Rupture181_TVA_5.5+Rupture182_TVA_5.5+Rupture183_TVA_5.5+Rupture184_TVA_5.5+Rupture185_TVA_5.5+Rupture186_TVA_5.5+Rupture187_TVA_5.5+Rupture188_TVA_5.5+Rupture189_TVA_5.5+Rupture190_TVA_5.5+Rupture191_TVA_5.5+Rupture192_TVA_5.5+Rupture193_TVA_5.5+Rupture194_TVA_5.5+Rupture195_TVA_5.5+Rupture196_TVA_5.5+Rupture197_TVA_5.5+Rupture198_TVA_5.5+Rupture199_TVA_5.5+Rupture200_TVA_5.5+Rupture201_TVA_5.5+Rupture202_TVA_5.5+Rupture203_TVA_5.5+Rupture204_TVA_5.5+Rupture205_TVA_5.5+Rupture206_TVA_5.5+Rupture207_TVA_5.5+Rupture208_TVA_5.5+Rupture209_TVA_5.5+Rupture210_TVA_5.5+Rupture211_TVA_5.5+Rupture212_TVA_5.5+Rupture213_TVA_5.5+Rupture214_TVA_5.5+Rupture215_TVA_5.5+Rupture216_TVA_5.5+Rupture217_TVA_5.5+Rupture218_TVA_5.5+Rupture219_TVA_5.5+Rupture220_TVA_5.5+Rupture221_TVA_5.5+Rupture222_TVA_5.5+Rupture223_TVA_5.5+Rupture224_TVA_5.5+Rupture225_TVA_5.5+Rupture226_TVA_5.5+Rupture227_TVA_5.5+Rupture228_TVA_5.5+Rupture229_TVA_5.5+Rupture230_TVA_5.5+Rupture231_TVA_5.5+Rupture232_TVA_5.5+Rupture233_TVA_5.5+Rupture234_TVA_5.5+Rupture235_TVA_5.5+Rupture236_TVA_5.5+Rupture237_TVA_5.5+Rupture238_TVA_5.5+Rupture239_TVA_5.5+Rupture240_TVA_5.5+Rupture241_TVA_5.5+Rupture242_TVA_5.5+Rupture243_TVA_5.5+Rupture244_TVA_5.5+Rupture245_TVA_5.5+Rupture246_TVA_5.5+Rupture247_TVA_5.5+Rupture248_TVA_5.5+Rupture249_TVA_5.5+Rupture250_TVA_5.5+Rupture251_TVA_5.5+Rupture252_TVA_5.5+Rupture253_TVA_5.5+Rupture254_TVA_5.5+Rupture255_TVA_5.5+Rupture256_TVA_5.5+Rupture257_TVA_5.5+Rupture258_TVA_5.5+Rupture259_TVA_5.5+Rupture260_TVA_5.5+Rupture261_TVA_5.5+Rupture262_TVA_5.5+Rupture263_TVA_5.5+Rupture264_TVA_5.5+Rupture265_TVA_5.5+Rupture266_TVA_5.5+Rupture267_TVA_5.5+Rupture268_TVA_5.5+Rupture269_TVA_5.5+Rupture270_TVA_5.5+Rupture271_TVA_5.5+Rupture272_TVA_5.5+Rupture273_TVA_5.5+Rupture274_TVA_5.5+Rupture275_TVA_5.5+Rupture276_TVA_5.5+Rupture277_TVA_5.5+Rupture278_TVA_5.5+Rupture279_TVA_5.5+Rupture280_TVA_5.5+Rupture281_TVA_5.5+Rupture282_TVA_5.5+Rupture283_TVA_5.5+Rupture284_TVA_5.5+Rupture285_TVA_5.5+Rupture286_TVA_5.5+Rupture287_TVA_5.5+Rupture288_TVA_5.5+Rupture289_TVA_5.5+Rupture290_TVA_5.5+Rupture291_TVA_5.5+Rupture292_TVA_5.5+Rupture293_TVA_5.5+Rupture294_TVA_5.5+Rupture295_TVA_5.5+Rupture296_TVA_5.5+Rupture297_TVA_5.5+Rupture298_TVA_5.5+Rupture299_TVA_5.5+Rupture300_TVA_5.5+Rupture301_TVA_5.5+Rupture302_TVA_5.5+Rupture303_TVA_5.5+Rupture304_TVA_5.5+Rupture305_TVA_5.5+Rupture306_TVA_5.5+Rupture307_TVA_5.5+Rupture308_TVA_5.5+Rupture309_TVA_5.5+Rupture310_TVA_5.5+Rupture311_TVA_5.5+Rupture312_TVA_5.5+Rupture313_TVA_5.5+Rupture314_TVA_5.5+Rupture315_TVA_5.5+Rupture316_TVA_5.5+Rupture317_TVA_5.5+Rupture318_TVA_5.5+Rupture319_TVA_5.5+Rupture320_TVA_5.5+Rupture321_TVA_5.5+Rupture322_TVA_5.5+Rupture323_TVA_5.5+Rupture324_TVA_5.5+Rupture325_TVA_5.5+Rupture326_TVA_5.5+Rupture327_TVA_5.5+Rupture328_TVA_5.5+Rupture329_TVA_5.5+Rupture330_TVA_5.5+Rupture331_TVA_5.5+Rupture332_TVA_5.5+Rupture333_TVA_5.5+Rupture334_TVA_5.5+Rupture335_TVA_5.5+Rupture336_TVA_5.5+Rupture337_TVA_5.5+Rupture338_TVA_5.5+Rupture339_TVA_5.5+Rupture340_TVA_5.5+Rupture341_TVA_5.5+Rupture342_TVA_5.5)</f>
        <v>0</v>
      </c>
      <c r="U1560" s="29">
        <f>(Rupture1_TVA_2.1+Rupture2_TVA_2.1+Rupture3_TVA_2.1+Rupture4_TVA_2.1+Rupture5_TVA_2.1+Rupture6_TVA_2.1+Rupture7_TVA_2.1+Rupture8_TVA_2.1+Rupture9_TVA_2.1+Rupture10_TVA_2.1+Rupture11_TVA_2.1+Rupture12_TVA_2.1+Rupture13_TVA_2.1+Rupture14_TVA_2.1+Rupture15_TVA_2.1+Rupture16_TVA_2.1+Rupture17_TVA_2.1+Rupture18_TVA_2.1+Rupture19_TVA_2.1+Rupture20_TVA_2.1+Rupture21_TVA_2.1+Rupture22_TVA_2.1+Rupture23_TVA_2.1+Rupture24_TVA_2.1+Rupture25_TVA_2.1+Rupture26_TVA_2.1+Rupture27_TVA_2.1+Rupture28_TVA_2.1+Rupture29_TVA_2.1+Rupture30_TVA_2.1+Rupture31_TVA_2.1+Rupture32_TVA_2.1+Rupture33_TVA_2.1+Rupture34_TVA_2.1+Rupture35_TVA_2.1+Rupture36_TVA_2.1+Rupture37_TVA_2.1+Rupture38_TVA_2.1+Rupture39_TVA_2.1+Rupture40_TVA_2.1+Rupture41_TVA_2.1+Rupture42_TVA_2.1+Rupture43_TVA_2.1+Rupture44_TVA_2.1+Rupture45_TVA_2.1+Rupture46_TVA_2.1+Rupture47_TVA_2.1+Rupture48_TVA_2.1+Rupture49_TVA_2.1+Rupture50_TVA_2.1+Rupture51_TVA_2.1+Rupture52_TVA_2.1+Rupture53_TVA_2.1+Rupture54_TVA_2.1+Rupture55_TVA_2.1+Rupture56_TVA_2.1+Rupture57_TVA_2.1+Rupture58_TVA_2.1+Rupture59_TVA_2.1+Rupture60_TVA_2.1+Rupture61_TVA_2.1+Rupture62_TVA_2.1+Rupture63_TVA_2.1+Rupture64_TVA_2.1+Rupture65_TVA_2.1+Rupture66_TVA_2.1+Rupture67_TVA_2.1+Rupture68_TVA_2.1+Rupture69_TVA_2.1+Rupture70_TVA_2.1+Rupture71_TVA_2.1+Rupture72_TVA_2.1+Rupture73_TVA_2.1+Rupture74_TVA_2.1+Rupture75_TVA_2.1+Rupture76_TVA_2.1+Rupture77_TVA_2.1+Rupture78_TVA_2.1+Rupture79_TVA_2.1+Rupture80_TVA_2.1+Rupture81_TVA_2.1+Rupture82_TVA_2.1+Rupture83_TVA_2.1+Rupture84_TVA_2.1+Rupture85_TVA_2.1+Rupture86_TVA_2.1+Rupture87_TVA_2.1+Rupture88_TVA_2.1+Rupture89_TVA_2.1+Rupture90_TVA_2.1+Rupture91_TVA_2.1+Rupture92_TVA_2.1+Rupture93_TVA_2.1+Rupture94_TVA_2.1+Rupture95_TVA_2.1+Rupture96_TVA_2.1+Rupture97_TVA_2.1+Rupture98_TVA_2.1+Rupture99_TVA_2.1+Rupture100_TVA_2.1+Rupture101_TVA_2.1+Rupture102_TVA_2.1+Rupture103_TVA_2.1+Rupture104_TVA_2.1+Rupture105_TVA_2.1+Rupture106_TVA_2.1+Rupture107_TVA_2.1+Rupture108_TVA_2.1+Rupture109_TVA_2.1+Rupture110_TVA_2.1+Rupture111_TVA_2.1+Rupture112_TVA_2.1+Rupture113_TVA_2.1+Rupture114_TVA_2.1+Rupture115_TVA_2.1+Rupture116_TVA_2.1+Rupture117_TVA_2.1+Rupture118_TVA_2.1+Rupture119_TVA_2.1+Rupture120_TVA_2.1+Rupture121_TVA_2.1+Rupture122_TVA_2.1+Rupture123_TVA_2.1+Rupture124_TVA_2.1+Rupture125_TVA_2.1+Rupture126_TVA_2.1+Rupture127_TVA_2.1+Rupture128_TVA_2.1+Rupture129_TVA_2.1+Rupture130_TVA_2.1+Rupture131_TVA_2.1+Rupture132_TVA_2.1+Rupture133_TVA_2.1+Rupture134_TVA_2.1+Rupture135_TVA_2.1+Rupture136_TVA_2.1+Rupture137_TVA_2.1+Rupture138_TVA_2.1+Rupture139_TVA_2.1+Rupture140_TVA_2.1+Rupture141_TVA_2.1+Rupture142_TVA_2.1+Rupture143_TVA_2.1+Rupture144_TVA_2.1+Rupture145_TVA_2.1+Rupture146_TVA_2.1+Rupture147_TVA_2.1+Rupture148_TVA_2.1+Rupture149_TVA_2.1+Rupture150_TVA_2.1+Rupture151_TVA_2.1+Rupture152_TVA_2.1+Rupture153_TVA_2.1+Rupture154_TVA_2.1+Rupture155_TVA_2.1+Rupture156_TVA_2.1+Rupture157_TVA_2.1+Rupture158_TVA_2.1+Rupture159_TVA_2.1+Rupture160_TVA_2.1+Rupture161_TVA_2.1+Rupture162_TVA_2.1+Rupture163_TVA_2.1+Rupture164_TVA_2.1+Rupture165_TVA_2.1+Rupture166_TVA_2.1+Rupture167_TVA_2.1+Rupture168_TVA_2.1+Rupture169_TVA_2.1+Rupture170_TVA_2.1+Rupture171_TVA_2.1+Rupture172_TVA_2.1+Rupture173_TVA_2.1+Rupture174_TVA_2.1+Rupture175_TVA_2.1+Rupture176_TVA_2.1+Rupture177_TVA_2.1+Rupture178_TVA_2.1+Rupture179_TVA_2.1+Rupture180_TVA_2.1+Rupture181_TVA_2.1+Rupture182_TVA_2.1+Rupture183_TVA_2.1+Rupture184_TVA_2.1+Rupture185_TVA_2.1+Rupture186_TVA_2.1+Rupture187_TVA_2.1+Rupture188_TVA_2.1+Rupture189_TVA_2.1+Rupture190_TVA_2.1+Rupture191_TVA_2.1+Rupture192_TVA_2.1+Rupture193_TVA_2.1+Rupture194_TVA_2.1+Rupture195_TVA_2.1+Rupture196_TVA_2.1+Rupture197_TVA_2.1+Rupture198_TVA_2.1+Rupture199_TVA_2.1+Rupture200_TVA_2.1+Rupture201_TVA_2.1+Rupture202_TVA_2.1+Rupture203_TVA_2.1+Rupture204_TVA_2.1+Rupture205_TVA_2.1+Rupture206_TVA_2.1+Rupture207_TVA_2.1+Rupture208_TVA_2.1+Rupture209_TVA_2.1+Rupture210_TVA_2.1+Rupture211_TVA_2.1+Rupture212_TVA_2.1+Rupture213_TVA_2.1+Rupture214_TVA_2.1+Rupture215_TVA_2.1+Rupture216_TVA_2.1+Rupture217_TVA_2.1+Rupture218_TVA_2.1+Rupture219_TVA_2.1+Rupture220_TVA_2.1+Rupture221_TVA_2.1+Rupture222_TVA_2.1+Rupture223_TVA_2.1+Rupture224_TVA_2.1+Rupture225_TVA_2.1+Rupture226_TVA_2.1+Rupture227_TVA_2.1+Rupture228_TVA_2.1+Rupture229_TVA_2.1+Rupture230_TVA_2.1+Rupture231_TVA_2.1+Rupture232_TVA_2.1+Rupture233_TVA_2.1+Rupture234_TVA_2.1+Rupture235_TVA_2.1+Rupture236_TVA_2.1+Rupture237_TVA_2.1+Rupture238_TVA_2.1+Rupture239_TVA_2.1+Rupture240_TVA_2.1+Rupture241_TVA_2.1+Rupture242_TVA_2.1+Rupture243_TVA_2.1+Rupture244_TVA_2.1+Rupture245_TVA_2.1+Rupture246_TVA_2.1+Rupture247_TVA_2.1+Rupture248_TVA_2.1+Rupture249_TVA_2.1+Rupture250_TVA_2.1+Rupture251_TVA_2.1+Rupture252_TVA_2.1+Rupture253_TVA_2.1+Rupture254_TVA_2.1+Rupture255_TVA_2.1+Rupture256_TVA_2.1+Rupture257_TVA_2.1+Rupture258_TVA_2.1+Rupture259_TVA_2.1+Rupture260_TVA_2.1+Rupture261_TVA_2.1+Rupture262_TVA_2.1+Rupture263_TVA_2.1+Rupture264_TVA_2.1+Rupture265_TVA_2.1+Rupture266_TVA_2.1+Rupture267_TVA_2.1+Rupture268_TVA_2.1+Rupture269_TVA_2.1+Rupture270_TVA_2.1+Rupture271_TVA_2.1+Rupture272_TVA_2.1+Rupture273_TVA_2.1+Rupture274_TVA_2.1+Rupture275_TVA_2.1+Rupture276_TVA_2.1+Rupture277_TVA_2.1+Rupture278_TVA_2.1+Rupture279_TVA_2.1+Rupture280_TVA_2.1+Rupture281_TVA_2.1+Rupture282_TVA_2.1+Rupture283_TVA_2.1+Rupture284_TVA_2.1+Rupture285_TVA_2.1+Rupture286_TVA_2.1+Rupture287_TVA_2.1+Rupture288_TVA_2.1+Rupture289_TVA_2.1+Rupture290_TVA_2.1+Rupture291_TVA_2.1+Rupture292_TVA_2.1+Rupture293_TVA_2.1+Rupture294_TVA_2.1+Rupture295_TVA_2.1+Rupture296_TVA_2.1+Rupture297_TVA_2.1+Rupture298_TVA_2.1+Rupture299_TVA_2.1+Rupture300_TVA_2.1+Rupture301_TVA_2.1+Rupture302_TVA_2.1+Rupture303_TVA_2.1+Rupture304_TVA_2.1+Rupture305_TVA_2.1+Rupture306_TVA_2.1+Rupture307_TVA_2.1+Rupture308_TVA_2.1+Rupture309_TVA_2.1+Rupture310_TVA_2.1+Rupture311_TVA_2.1+Rupture312_TVA_2.1+Rupture313_TVA_2.1+Rupture314_TVA_2.1+Rupture315_TVA_2.1+Rupture316_TVA_2.1+Rupture317_TVA_2.1+Rupture318_TVA_2.1+Rupture319_TVA_2.1+Rupture320_TVA_2.1+Rupture321_TVA_2.1+Rupture322_TVA_2.1+Rupture323_TVA_2.1+Rupture324_TVA_2.1+Rupture325_TVA_2.1+Rupture326_TVA_2.1+Rupture327_TVA_2.1+Rupture328_TVA_2.1+Rupture329_TVA_2.1+Rupture330_TVA_2.1+Rupture331_TVA_2.1+Rupture332_TVA_2.1+Rupture333_TVA_2.1+Rupture334_TVA_2.1+Rupture335_TVA_2.1+Rupture336_TVA_2.1+Rupture337_TVA_2.1+Rupture338_TVA_2.1+Rupture339_TVA_2.1+Rupture340_TVA_2.1+Rupture341_TVA_2.1+Rupture342_TVA_2.1)</f>
        <v>0</v>
      </c>
      <c r="V1560" s="29">
        <f>(Rupture1_Non_echu+Rupture2_Non_echu+Rupture3_Non_echu+Rupture4_Non_echu+Rupture5_Non_echu+Rupture6_Non_echu+Rupture7_Non_echu+Rupture8_Non_echu+Rupture9_Non_echu+Rupture10_Non_echu+Rupture11_Non_echu+Rupture12_Non_echu+Rupture13_Non_echu+Rupture14_Non_echu+Rupture15_Non_echu+Rupture16_Non_echu+Rupture17_Non_echu+Rupture18_Non_echu+Rupture19_Non_echu+Rupture20_Non_echu+Rupture21_Non_echu+Rupture22_Non_echu+Rupture23_Non_echu+Rupture24_Non_echu+Rupture25_Non_echu+Rupture26_Non_echu+Rupture27_Non_echu+Rupture28_Non_echu+Rupture29_Non_echu+Rupture30_Non_echu+Rupture31_Non_echu+Rupture32_Non_echu+Rupture33_Non_echu+Rupture34_Non_echu+Rupture35_Non_echu+Rupture36_Non_echu+Rupture37_Non_echu+Rupture38_Non_echu+Rupture39_Non_echu+Rupture40_Non_echu+Rupture41_Non_echu+Rupture42_Non_echu+Rupture43_Non_echu+Rupture44_Non_echu+Rupture45_Non_echu+Rupture46_Non_echu+Rupture47_Non_echu+Rupture48_Non_echu+Rupture49_Non_echu+Rupture50_Non_echu+Rupture51_Non_echu+Rupture52_Non_echu+Rupture53_Non_echu+Rupture54_Non_echu+Rupture55_Non_echu+Rupture56_Non_echu+Rupture57_Non_echu+Rupture58_Non_echu+Rupture59_Non_echu+Rupture60_Non_echu+Rupture61_Non_echu+Rupture62_Non_echu+Rupture63_Non_echu+Rupture64_Non_echu+Rupture65_Non_echu+Rupture66_Non_echu+Rupture67_Non_echu+Rupture68_Non_echu+Rupture69_Non_echu+Rupture70_Non_echu+Rupture71_Non_echu+Rupture72_Non_echu+Rupture73_Non_echu+Rupture74_Non_echu+Rupture75_Non_echu+Rupture76_Non_echu+Rupture77_Non_echu+Rupture78_Non_echu+Rupture79_Non_echu+Rupture80_Non_echu+Rupture81_Non_echu+Rupture82_Non_echu+Rupture83_Non_echu+Rupture84_Non_echu+Rupture85_Non_echu+Rupture86_Non_echu+Rupture87_Non_echu+Rupture88_Non_echu+Rupture89_Non_echu+Rupture90_Non_echu+Rupture91_Non_echu+Rupture92_Non_echu+Rupture93_Non_echu+Rupture94_Non_echu+Rupture95_Non_echu+Rupture96_Non_echu+Rupture97_Non_echu+Rupture98_Non_echu+Rupture99_Non_echu+Rupture100_Non_echu+Rupture101_Non_echu+Rupture102_Non_echu+Rupture103_Non_echu+Rupture104_Non_echu+Rupture105_Non_echu+Rupture106_Non_echu+Rupture107_Non_echu+Rupture108_Non_echu+Rupture109_Non_echu+Rupture110_Non_echu+Rupture111_Non_echu+Rupture112_Non_echu+Rupture113_Non_echu+Rupture114_Non_echu+Rupture115_Non_echu+Rupture116_Non_echu+Rupture117_Non_echu+Rupture118_Non_echu+Rupture119_Non_echu+Rupture120_Non_echu+Rupture121_Non_echu+Rupture122_Non_echu+Rupture123_Non_echu+Rupture124_Non_echu+Rupture125_Non_echu+Rupture126_Non_echu+Rupture127_Non_echu+Rupture128_Non_echu+Rupture129_Non_echu+Rupture130_Non_echu+Rupture131_Non_echu+Rupture132_Non_echu+Rupture133_Non_echu+Rupture134_Non_echu+Rupture135_Non_echu+Rupture136_Non_echu+Rupture137_Non_echu+Rupture138_Non_echu+Rupture139_Non_echu+Rupture140_Non_echu+Rupture141_Non_echu+Rupture142_Non_echu+Rupture143_Non_echu+Rupture144_Non_echu+Rupture145_Non_echu+Rupture146_Non_echu+Rupture147_Non_echu+Rupture148_Non_echu+Rupture149_Non_echu+Rupture150_Non_echu+Rupture151_Non_echu+Rupture152_Non_echu+Rupture153_Non_echu+Rupture154_Non_echu+Rupture155_Non_echu+Rupture156_Non_echu+Rupture157_Non_echu+Rupture158_Non_echu+Rupture159_Non_echu+Rupture160_Non_echu+Rupture161_Non_echu+Rupture162_Non_echu+Rupture163_Non_echu+Rupture164_Non_echu+Rupture165_Non_echu+Rupture166_Non_echu+Rupture167_Non_echu+Rupture168_Non_echu+Rupture169_Non_echu+Rupture170_Non_echu+Rupture171_Non_echu+Rupture172_Non_echu+Rupture173_Non_echu+Rupture174_Non_echu+Rupture175_Non_echu+Rupture176_Non_echu+Rupture177_Non_echu+Rupture178_Non_echu+Rupture179_Non_echu+Rupture180_Non_echu+Rupture181_Non_echu+Rupture182_Non_echu+Rupture183_Non_echu+Rupture184_Non_echu+Rupture185_Non_echu+Rupture186_Non_echu+Rupture187_Non_echu+Rupture188_Non_echu+Rupture189_Non_echu+Rupture190_Non_echu+Rupture191_Non_echu+Rupture192_Non_echu+Rupture193_Non_echu+Rupture194_Non_echu+Rupture195_Non_echu+Rupture196_Non_echu+Rupture197_Non_echu+Rupture198_Non_echu+Rupture199_Non_echu+Rupture200_Non_echu+Rupture201_Non_echu+Rupture202_Non_echu+Rupture203_Non_echu+Rupture204_Non_echu+Rupture205_Non_echu+Rupture206_Non_echu+Rupture207_Non_echu+Rupture208_Non_echu+Rupture209_Non_echu+Rupture210_Non_echu+Rupture211_Non_echu+Rupture212_Non_echu+Rupture213_Non_echu+Rupture214_Non_echu+Rupture215_Non_echu+Rupture216_Non_echu+Rupture217_Non_echu+Rupture218_Non_echu+Rupture219_Non_echu+Rupture220_Non_echu+Rupture221_Non_echu+Rupture222_Non_echu+Rupture223_Non_echu+Rupture224_Non_echu+Rupture225_Non_echu+Rupture226_Non_echu+Rupture227_Non_echu+Rupture228_Non_echu+Rupture229_Non_echu+Rupture230_Non_echu+Rupture231_Non_echu+Rupture232_Non_echu+Rupture233_Non_echu+Rupture234_Non_echu+Rupture235_Non_echu+Rupture236_Non_echu+Rupture237_Non_echu+Rupture238_Non_echu+Rupture239_Non_echu+Rupture240_Non_echu+Rupture241_Non_echu+Rupture242_Non_echu+Rupture243_Non_echu+Rupture244_Non_echu+Rupture245_Non_echu+Rupture246_Non_echu+Rupture247_Non_echu+Rupture248_Non_echu+Rupture249_Non_echu+Rupture250_Non_echu+Rupture251_Non_echu+Rupture252_Non_echu+Rupture253_Non_echu+Rupture254_Non_echu+Rupture255_Non_echu+Rupture256_Non_echu+Rupture257_Non_echu+Rupture258_Non_echu+Rupture259_Non_echu+Rupture260_Non_echu+Rupture261_Non_echu+Rupture262_Non_echu+Rupture263_Non_echu+Rupture264_Non_echu+Rupture265_Non_echu+Rupture266_Non_echu+Rupture267_Non_echu+Rupture268_Non_echu+Rupture269_Non_echu+Rupture270_Non_echu+Rupture271_Non_echu+Rupture272_Non_echu+Rupture273_Non_echu+Rupture274_Non_echu+Rupture275_Non_echu+Rupture276_Non_echu+Rupture277_Non_echu+Rupture278_Non_echu+Rupture279_Non_echu+Rupture280_Non_echu+Rupture281_Non_echu+Rupture282_Non_echu+Rupture283_Non_echu+Rupture284_Non_echu+Rupture285_Non_echu+Rupture286_Non_echu+Rupture287_Non_echu+Rupture288_Non_echu+Rupture289_Non_echu+Rupture290_Non_echu+Rupture291_Non_echu+Rupture292_Non_echu+Rupture293_Non_echu+Rupture294_Non_echu+Rupture295_Non_echu+Rupture296_Non_echu+Rupture297_Non_echu+Rupture298_Non_echu+Rupture299_Non_echu+Rupture300_Non_echu+Rupture301_Non_echu+Rupture302_Non_echu+Rupture303_Non_echu+Rupture304_Non_echu+Rupture305_Non_echu+Rupture306_Non_echu+Rupture307_Non_echu+Rupture308_Non_echu+Rupture309_Non_echu+Rupture310_Non_echu+Rupture311_Non_echu+Rupture312_Non_echu+Rupture313_Non_echu+Rupture314_Non_echu+Rupture315_Non_echu+Rupture316_Non_echu+Rupture317_Non_echu+Rupture318_Non_echu+Rupture319_Non_echu+Rupture320_Non_echu+Rupture321_Non_echu+Rupture322_Non_echu+Rupture323_Non_echu+Rupture324_Non_echu+Rupture325_Non_echu+Rupture326_Non_echu+Rupture327_Non_echu+Rupture328_Non_echu+Rupture329_Non_echu+Rupture330_Non_echu+Rupture331_Non_echu+Rupture332_Non_echu+Rupture333_Non_echu+Rupture334_Non_echu+Rupture335_Non_echu+Rupture336_Non_echu+Rupture337_Non_echu+Rupture338_Non_echu+Rupture339_Non_echu+Rupture340_Non_echu+Rupture341_Non_echu+Rupture342_Non_echu)</f>
        <v>746281.06000000041</v>
      </c>
      <c r="W1560" s="29">
        <f>(Rupture1_Echu+Rupture2_Echu+Rupture3_Echu+Rupture4_Echu+Rupture5_Echu+Rupture6_Echu+Rupture7_Echu+Rupture8_Echu+Rupture9_Echu+Rupture10_Echu+Rupture11_Echu+Rupture12_Echu+Rupture13_Echu+Rupture14_Echu+Rupture15_Echu+Rupture16_Echu+Rupture17_Echu+Rupture18_Echu+Rupture19_Echu+Rupture20_Echu+Rupture21_Echu+Rupture22_Echu+Rupture23_Echu+Rupture24_Echu+Rupture25_Echu+Rupture26_Echu+Rupture27_Echu+Rupture28_Echu+Rupture29_Echu+Rupture30_Echu+Rupture31_Echu+Rupture32_Echu+Rupture33_Echu+Rupture34_Echu+Rupture35_Echu+Rupture36_Echu+Rupture37_Echu+Rupture38_Echu+Rupture39_Echu+Rupture40_Echu+Rupture41_Echu+Rupture42_Echu+Rupture43_Echu+Rupture44_Echu+Rupture45_Echu+Rupture46_Echu+Rupture47_Echu+Rupture48_Echu+Rupture49_Echu+Rupture50_Echu+Rupture51_Echu+Rupture52_Echu+Rupture53_Echu+Rupture54_Echu+Rupture55_Echu+Rupture56_Echu+Rupture57_Echu+Rupture58_Echu+Rupture59_Echu+Rupture60_Echu+Rupture61_Echu+Rupture62_Echu+Rupture63_Echu+Rupture64_Echu+Rupture65_Echu+Rupture66_Echu+Rupture67_Echu+Rupture68_Echu+Rupture69_Echu+Rupture70_Echu+Rupture71_Echu+Rupture72_Echu+Rupture73_Echu+Rupture74_Echu+Rupture75_Echu+Rupture76_Echu+Rupture77_Echu+Rupture78_Echu+Rupture79_Echu+Rupture80_Echu+Rupture81_Echu+Rupture82_Echu+Rupture83_Echu+Rupture84_Echu+Rupture85_Echu+Rupture86_Echu+Rupture87_Echu+Rupture88_Echu+Rupture89_Echu+Rupture90_Echu+Rupture91_Echu+Rupture92_Echu+Rupture93_Echu+Rupture94_Echu+Rupture95_Echu+Rupture96_Echu+Rupture97_Echu+Rupture98_Echu+Rupture99_Echu+Rupture100_Echu+Rupture101_Echu+Rupture102_Echu+Rupture103_Echu+Rupture104_Echu+Rupture105_Echu+Rupture106_Echu+Rupture107_Echu+Rupture108_Echu+Rupture109_Echu+Rupture110_Echu+Rupture111_Echu+Rupture112_Echu+Rupture113_Echu+Rupture114_Echu+Rupture115_Echu+Rupture116_Echu+Rupture117_Echu+Rupture118_Echu+Rupture119_Echu+Rupture120_Echu+Rupture121_Echu+Rupture122_Echu+Rupture123_Echu+Rupture124_Echu+Rupture125_Echu+Rupture126_Echu+Rupture127_Echu+Rupture128_Echu+Rupture129_Echu+Rupture130_Echu+Rupture131_Echu+Rupture132_Echu+Rupture133_Echu+Rupture134_Echu+Rupture135_Echu+Rupture136_Echu+Rupture137_Echu+Rupture138_Echu+Rupture139_Echu+Rupture140_Echu+Rupture141_Echu+Rupture142_Echu+Rupture143_Echu+Rupture144_Echu+Rupture145_Echu+Rupture146_Echu+Rupture147_Echu+Rupture148_Echu+Rupture149_Echu+Rupture150_Echu+Rupture151_Echu+Rupture152_Echu+Rupture153_Echu+Rupture154_Echu+Rupture155_Echu+Rupture156_Echu+Rupture157_Echu+Rupture158_Echu+Rupture159_Echu+Rupture160_Echu+Rupture161_Echu+Rupture162_Echu+Rupture163_Echu+Rupture164_Echu+Rupture165_Echu+Rupture166_Echu+Rupture167_Echu+Rupture168_Echu+Rupture169_Echu+Rupture170_Echu+Rupture171_Echu+Rupture172_Echu+Rupture173_Echu+Rupture174_Echu+Rupture175_Echu+Rupture176_Echu+Rupture177_Echu+Rupture178_Echu+Rupture179_Echu+Rupture180_Echu+Rupture181_Echu+Rupture182_Echu+Rupture183_Echu+Rupture184_Echu+Rupture185_Echu+Rupture186_Echu+Rupture187_Echu+Rupture188_Echu+Rupture189_Echu+Rupture190_Echu+Rupture191_Echu+Rupture192_Echu+Rupture193_Echu+Rupture194_Echu+Rupture195_Echu+Rupture196_Echu+Rupture197_Echu+Rupture198_Echu+Rupture199_Echu+Rupture200_Echu+Rupture201_Echu+Rupture202_Echu+Rupture203_Echu+Rupture204_Echu+Rupture205_Echu+Rupture206_Echu+Rupture207_Echu+Rupture208_Echu+Rupture209_Echu+Rupture210_Echu+Rupture211_Echu+Rupture212_Echu+Rupture213_Echu+Rupture214_Echu+Rupture215_Echu+Rupture216_Echu+Rupture217_Echu+Rupture218_Echu+Rupture219_Echu+Rupture220_Echu+Rupture221_Echu+Rupture222_Echu+Rupture223_Echu+Rupture224_Echu+Rupture225_Echu+Rupture226_Echu+Rupture227_Echu+Rupture228_Echu+Rupture229_Echu+Rupture230_Echu+Rupture231_Echu+Rupture232_Echu+Rupture233_Echu+Rupture234_Echu+Rupture235_Echu+Rupture236_Echu+Rupture237_Echu+Rupture238_Echu+Rupture239_Echu+Rupture240_Echu+Rupture241_Echu+Rupture242_Echu+Rupture243_Echu+Rupture244_Echu+Rupture245_Echu+Rupture246_Echu+Rupture247_Echu+Rupture248_Echu+Rupture249_Echu+Rupture250_Echu+Rupture251_Echu+Rupture252_Echu+Rupture253_Echu+Rupture254_Echu+Rupture255_Echu+Rupture256_Echu+Rupture257_Echu+Rupture258_Echu+Rupture259_Echu+Rupture260_Echu+Rupture261_Echu+Rupture262_Echu+Rupture263_Echu+Rupture264_Echu+Rupture265_Echu+Rupture266_Echu+Rupture267_Echu+Rupture268_Echu+Rupture269_Echu+Rupture270_Echu+Rupture271_Echu+Rupture272_Echu+Rupture273_Echu+Rupture274_Echu+Rupture275_Echu+Rupture276_Echu+Rupture277_Echu+Rupture278_Echu+Rupture279_Echu+Rupture280_Echu+Rupture281_Echu+Rupture282_Echu+Rupture283_Echu+Rupture284_Echu+Rupture285_Echu+Rupture286_Echu+Rupture287_Echu+Rupture288_Echu+Rupture289_Echu+Rupture290_Echu+Rupture291_Echu+Rupture292_Echu+Rupture293_Echu+Rupture294_Echu+Rupture295_Echu+Rupture296_Echu+Rupture297_Echu+Rupture298_Echu+Rupture299_Echu+Rupture300_Echu+Rupture301_Echu+Rupture302_Echu+Rupture303_Echu+Rupture304_Echu+Rupture305_Echu+Rupture306_Echu+Rupture307_Echu+Rupture308_Echu+Rupture309_Echu+Rupture310_Echu+Rupture311_Echu+Rupture312_Echu+Rupture313_Echu+Rupture314_Echu+Rupture315_Echu+Rupture316_Echu+Rupture317_Echu+Rupture318_Echu+Rupture319_Echu+Rupture320_Echu+Rupture321_Echu+Rupture322_Echu+Rupture323_Echu+Rupture324_Echu+Rupture325_Echu+Rupture326_Echu+Rupture327_Echu+Rupture328_Echu+Rupture329_Echu+Rupture330_Echu+Rupture331_Echu+Rupture332_Echu+Rupture333_Echu+Rupture334_Echu+Rupture335_Echu+Rupture336_Echu+Rupture337_Echu+Rupture338_Echu+Rupture339_Echu+Rupture340_Echu+Rupture341_Echu+Rupture342_Echu)</f>
        <v>998461.84999999974</v>
      </c>
      <c r="X1560" s="29">
        <v>857355.53</v>
      </c>
      <c r="Y1560" s="29">
        <v>58635.17</v>
      </c>
      <c r="Z1560" s="29">
        <v>37773.440000000002</v>
      </c>
      <c r="AA1560" s="29">
        <v>17974.54</v>
      </c>
      <c r="AB1560" s="29">
        <v>26723.17</v>
      </c>
      <c r="AC1560" s="28"/>
      <c r="AD1560" s="28"/>
      <c r="AE1560" s="3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5145</vt:i4>
      </vt:variant>
    </vt:vector>
  </HeadingPairs>
  <TitlesOfParts>
    <vt:vector size="5146" baseType="lpstr">
      <vt:lpstr>Worksheet</vt:lpstr>
      <vt:lpstr>Rupture1_Credit</vt:lpstr>
      <vt:lpstr>Rupture1_Debit</vt:lpstr>
      <vt:lpstr>Rupture1_Echu</vt:lpstr>
      <vt:lpstr>Rupture1_HT</vt:lpstr>
      <vt:lpstr>Rupture1_Moins_de_120_jours</vt:lpstr>
      <vt:lpstr>Rupture1_Moins_de_30_jours</vt:lpstr>
      <vt:lpstr>Rupture1_Moins_de_60_jours</vt:lpstr>
      <vt:lpstr>Rupture1_Moins_de_90_jours</vt:lpstr>
      <vt:lpstr>Rupture1_Non_echu</vt:lpstr>
      <vt:lpstr>Rupture1_Plus_de_120_jours</vt:lpstr>
      <vt:lpstr>Rupture1_Solde</vt:lpstr>
      <vt:lpstr>Rupture1_TVA_10</vt:lpstr>
      <vt:lpstr>Rupture1_TVA_2.1</vt:lpstr>
      <vt:lpstr>Rupture1_TVA_20</vt:lpstr>
      <vt:lpstr>Rupture1_TVA_5.5</vt:lpstr>
      <vt:lpstr>Rupture10_Credit</vt:lpstr>
      <vt:lpstr>Rupture10_Debit</vt:lpstr>
      <vt:lpstr>Rupture10_Echu</vt:lpstr>
      <vt:lpstr>Rupture10_HT</vt:lpstr>
      <vt:lpstr>Rupture10_Moins_de_120_jours</vt:lpstr>
      <vt:lpstr>Rupture10_Moins_de_30_jours</vt:lpstr>
      <vt:lpstr>Rupture10_Moins_de_60_jours</vt:lpstr>
      <vt:lpstr>Rupture10_Moins_de_90_jours</vt:lpstr>
      <vt:lpstr>Rupture10_Non_echu</vt:lpstr>
      <vt:lpstr>Rupture10_Plus_de_120_jours</vt:lpstr>
      <vt:lpstr>Rupture10_Solde</vt:lpstr>
      <vt:lpstr>Rupture10_TVA_10</vt:lpstr>
      <vt:lpstr>Rupture10_TVA_2.1</vt:lpstr>
      <vt:lpstr>Rupture10_TVA_20</vt:lpstr>
      <vt:lpstr>Rupture10_TVA_5.5</vt:lpstr>
      <vt:lpstr>Rupture100_Credit</vt:lpstr>
      <vt:lpstr>Rupture100_Debit</vt:lpstr>
      <vt:lpstr>Rupture100_Echu</vt:lpstr>
      <vt:lpstr>Rupture100_HT</vt:lpstr>
      <vt:lpstr>Rupture100_Moins_de_120_jours</vt:lpstr>
      <vt:lpstr>Rupture100_Moins_de_30_jours</vt:lpstr>
      <vt:lpstr>Rupture100_Moins_de_60_jours</vt:lpstr>
      <vt:lpstr>Rupture100_Moins_de_90_jours</vt:lpstr>
      <vt:lpstr>Rupture100_Non_echu</vt:lpstr>
      <vt:lpstr>Rupture100_Plus_de_120_jours</vt:lpstr>
      <vt:lpstr>Rupture100_Solde</vt:lpstr>
      <vt:lpstr>Rupture100_TVA_10</vt:lpstr>
      <vt:lpstr>Rupture100_TVA_2.1</vt:lpstr>
      <vt:lpstr>Rupture100_TVA_20</vt:lpstr>
      <vt:lpstr>Rupture100_TVA_5.5</vt:lpstr>
      <vt:lpstr>Rupture101_Credit</vt:lpstr>
      <vt:lpstr>Rupture101_Debit</vt:lpstr>
      <vt:lpstr>Rupture101_Echu</vt:lpstr>
      <vt:lpstr>Rupture101_HT</vt:lpstr>
      <vt:lpstr>Rupture101_Moins_de_120_jours</vt:lpstr>
      <vt:lpstr>Rupture101_Moins_de_30_jours</vt:lpstr>
      <vt:lpstr>Rupture101_Moins_de_60_jours</vt:lpstr>
      <vt:lpstr>Rupture101_Moins_de_90_jours</vt:lpstr>
      <vt:lpstr>Rupture101_Non_echu</vt:lpstr>
      <vt:lpstr>Rupture101_Plus_de_120_jours</vt:lpstr>
      <vt:lpstr>Rupture101_Solde</vt:lpstr>
      <vt:lpstr>Rupture101_TVA_10</vt:lpstr>
      <vt:lpstr>Rupture101_TVA_2.1</vt:lpstr>
      <vt:lpstr>Rupture101_TVA_20</vt:lpstr>
      <vt:lpstr>Rupture101_TVA_5.5</vt:lpstr>
      <vt:lpstr>Rupture102_Credit</vt:lpstr>
      <vt:lpstr>Rupture102_Debit</vt:lpstr>
      <vt:lpstr>Rupture102_Echu</vt:lpstr>
      <vt:lpstr>Rupture102_HT</vt:lpstr>
      <vt:lpstr>Rupture102_Moins_de_120_jours</vt:lpstr>
      <vt:lpstr>Rupture102_Moins_de_30_jours</vt:lpstr>
      <vt:lpstr>Rupture102_Moins_de_60_jours</vt:lpstr>
      <vt:lpstr>Rupture102_Moins_de_90_jours</vt:lpstr>
      <vt:lpstr>Rupture102_Non_echu</vt:lpstr>
      <vt:lpstr>Rupture102_Plus_de_120_jours</vt:lpstr>
      <vt:lpstr>Rupture102_Solde</vt:lpstr>
      <vt:lpstr>Rupture102_TVA_10</vt:lpstr>
      <vt:lpstr>Rupture102_TVA_2.1</vt:lpstr>
      <vt:lpstr>Rupture102_TVA_20</vt:lpstr>
      <vt:lpstr>Rupture102_TVA_5.5</vt:lpstr>
      <vt:lpstr>Rupture103_Credit</vt:lpstr>
      <vt:lpstr>Rupture103_Debit</vt:lpstr>
      <vt:lpstr>Rupture103_Echu</vt:lpstr>
      <vt:lpstr>Rupture103_HT</vt:lpstr>
      <vt:lpstr>Rupture103_Moins_de_120_jours</vt:lpstr>
      <vt:lpstr>Rupture103_Moins_de_30_jours</vt:lpstr>
      <vt:lpstr>Rupture103_Moins_de_60_jours</vt:lpstr>
      <vt:lpstr>Rupture103_Moins_de_90_jours</vt:lpstr>
      <vt:lpstr>Rupture103_Non_echu</vt:lpstr>
      <vt:lpstr>Rupture103_Plus_de_120_jours</vt:lpstr>
      <vt:lpstr>Rupture103_Solde</vt:lpstr>
      <vt:lpstr>Rupture103_TVA_10</vt:lpstr>
      <vt:lpstr>Rupture103_TVA_2.1</vt:lpstr>
      <vt:lpstr>Rupture103_TVA_20</vt:lpstr>
      <vt:lpstr>Rupture103_TVA_5.5</vt:lpstr>
      <vt:lpstr>Rupture104_Credit</vt:lpstr>
      <vt:lpstr>Rupture104_Debit</vt:lpstr>
      <vt:lpstr>Rupture104_Echu</vt:lpstr>
      <vt:lpstr>Rupture104_HT</vt:lpstr>
      <vt:lpstr>Rupture104_Moins_de_120_jours</vt:lpstr>
      <vt:lpstr>Rupture104_Moins_de_30_jours</vt:lpstr>
      <vt:lpstr>Rupture104_Moins_de_60_jours</vt:lpstr>
      <vt:lpstr>Rupture104_Moins_de_90_jours</vt:lpstr>
      <vt:lpstr>Rupture104_Non_echu</vt:lpstr>
      <vt:lpstr>Rupture104_Plus_de_120_jours</vt:lpstr>
      <vt:lpstr>Rupture104_Solde</vt:lpstr>
      <vt:lpstr>Rupture104_TVA_10</vt:lpstr>
      <vt:lpstr>Rupture104_TVA_2.1</vt:lpstr>
      <vt:lpstr>Rupture104_TVA_20</vt:lpstr>
      <vt:lpstr>Rupture104_TVA_5.5</vt:lpstr>
      <vt:lpstr>Rupture105_Credit</vt:lpstr>
      <vt:lpstr>Rupture105_Debit</vt:lpstr>
      <vt:lpstr>Rupture105_Echu</vt:lpstr>
      <vt:lpstr>Rupture105_HT</vt:lpstr>
      <vt:lpstr>Rupture105_Moins_de_120_jours</vt:lpstr>
      <vt:lpstr>Rupture105_Moins_de_30_jours</vt:lpstr>
      <vt:lpstr>Rupture105_Moins_de_60_jours</vt:lpstr>
      <vt:lpstr>Rupture105_Moins_de_90_jours</vt:lpstr>
      <vt:lpstr>Rupture105_Non_echu</vt:lpstr>
      <vt:lpstr>Rupture105_Plus_de_120_jours</vt:lpstr>
      <vt:lpstr>Rupture105_Solde</vt:lpstr>
      <vt:lpstr>Rupture105_TVA_10</vt:lpstr>
      <vt:lpstr>Rupture105_TVA_2.1</vt:lpstr>
      <vt:lpstr>Rupture105_TVA_20</vt:lpstr>
      <vt:lpstr>Rupture105_TVA_5.5</vt:lpstr>
      <vt:lpstr>Rupture106_Credit</vt:lpstr>
      <vt:lpstr>Rupture106_Debit</vt:lpstr>
      <vt:lpstr>Rupture106_Echu</vt:lpstr>
      <vt:lpstr>Rupture106_HT</vt:lpstr>
      <vt:lpstr>Rupture106_Moins_de_120_jours</vt:lpstr>
      <vt:lpstr>Rupture106_Moins_de_30_jours</vt:lpstr>
      <vt:lpstr>Rupture106_Moins_de_60_jours</vt:lpstr>
      <vt:lpstr>Rupture106_Moins_de_90_jours</vt:lpstr>
      <vt:lpstr>Rupture106_Non_echu</vt:lpstr>
      <vt:lpstr>Rupture106_Plus_de_120_jours</vt:lpstr>
      <vt:lpstr>Rupture106_Solde</vt:lpstr>
      <vt:lpstr>Rupture106_TVA_10</vt:lpstr>
      <vt:lpstr>Rupture106_TVA_2.1</vt:lpstr>
      <vt:lpstr>Rupture106_TVA_20</vt:lpstr>
      <vt:lpstr>Rupture106_TVA_5.5</vt:lpstr>
      <vt:lpstr>Rupture107_Credit</vt:lpstr>
      <vt:lpstr>Rupture107_Debit</vt:lpstr>
      <vt:lpstr>Rupture107_Echu</vt:lpstr>
      <vt:lpstr>Rupture107_HT</vt:lpstr>
      <vt:lpstr>Rupture107_Moins_de_120_jours</vt:lpstr>
      <vt:lpstr>Rupture107_Moins_de_30_jours</vt:lpstr>
      <vt:lpstr>Rupture107_Moins_de_60_jours</vt:lpstr>
      <vt:lpstr>Rupture107_Moins_de_90_jours</vt:lpstr>
      <vt:lpstr>Rupture107_Non_echu</vt:lpstr>
      <vt:lpstr>Rupture107_Plus_de_120_jours</vt:lpstr>
      <vt:lpstr>Rupture107_Solde</vt:lpstr>
      <vt:lpstr>Rupture107_TVA_10</vt:lpstr>
      <vt:lpstr>Rupture107_TVA_2.1</vt:lpstr>
      <vt:lpstr>Rupture107_TVA_20</vt:lpstr>
      <vt:lpstr>Rupture107_TVA_5.5</vt:lpstr>
      <vt:lpstr>Rupture108_Credit</vt:lpstr>
      <vt:lpstr>Rupture108_Debit</vt:lpstr>
      <vt:lpstr>Rupture108_Echu</vt:lpstr>
      <vt:lpstr>Rupture108_HT</vt:lpstr>
      <vt:lpstr>Rupture108_Moins_de_120_jours</vt:lpstr>
      <vt:lpstr>Rupture108_Moins_de_30_jours</vt:lpstr>
      <vt:lpstr>Rupture108_Moins_de_60_jours</vt:lpstr>
      <vt:lpstr>Rupture108_Moins_de_90_jours</vt:lpstr>
      <vt:lpstr>Rupture108_Non_echu</vt:lpstr>
      <vt:lpstr>Rupture108_Plus_de_120_jours</vt:lpstr>
      <vt:lpstr>Rupture108_Solde</vt:lpstr>
      <vt:lpstr>Rupture108_TVA_10</vt:lpstr>
      <vt:lpstr>Rupture108_TVA_2.1</vt:lpstr>
      <vt:lpstr>Rupture108_TVA_20</vt:lpstr>
      <vt:lpstr>Rupture108_TVA_5.5</vt:lpstr>
      <vt:lpstr>Rupture109_Credit</vt:lpstr>
      <vt:lpstr>Rupture109_Debit</vt:lpstr>
      <vt:lpstr>Rupture109_Echu</vt:lpstr>
      <vt:lpstr>Rupture109_HT</vt:lpstr>
      <vt:lpstr>Rupture109_Moins_de_120_jours</vt:lpstr>
      <vt:lpstr>Rupture109_Moins_de_30_jours</vt:lpstr>
      <vt:lpstr>Rupture109_Moins_de_60_jours</vt:lpstr>
      <vt:lpstr>Rupture109_Moins_de_90_jours</vt:lpstr>
      <vt:lpstr>Rupture109_Non_echu</vt:lpstr>
      <vt:lpstr>Rupture109_Plus_de_120_jours</vt:lpstr>
      <vt:lpstr>Rupture109_Solde</vt:lpstr>
      <vt:lpstr>Rupture109_TVA_10</vt:lpstr>
      <vt:lpstr>Rupture109_TVA_2.1</vt:lpstr>
      <vt:lpstr>Rupture109_TVA_20</vt:lpstr>
      <vt:lpstr>Rupture109_TVA_5.5</vt:lpstr>
      <vt:lpstr>Rupture11_Credit</vt:lpstr>
      <vt:lpstr>Rupture11_Debit</vt:lpstr>
      <vt:lpstr>Rupture11_Echu</vt:lpstr>
      <vt:lpstr>Rupture11_HT</vt:lpstr>
      <vt:lpstr>Rupture11_Moins_de_120_jours</vt:lpstr>
      <vt:lpstr>Rupture11_Moins_de_30_jours</vt:lpstr>
      <vt:lpstr>Rupture11_Moins_de_60_jours</vt:lpstr>
      <vt:lpstr>Rupture11_Moins_de_90_jours</vt:lpstr>
      <vt:lpstr>Rupture11_Non_echu</vt:lpstr>
      <vt:lpstr>Rupture11_Plus_de_120_jours</vt:lpstr>
      <vt:lpstr>Rupture11_Solde</vt:lpstr>
      <vt:lpstr>Rupture11_TVA_10</vt:lpstr>
      <vt:lpstr>Rupture11_TVA_2.1</vt:lpstr>
      <vt:lpstr>Rupture11_TVA_20</vt:lpstr>
      <vt:lpstr>Rupture11_TVA_5.5</vt:lpstr>
      <vt:lpstr>Rupture110_Credit</vt:lpstr>
      <vt:lpstr>Rupture110_Debit</vt:lpstr>
      <vt:lpstr>Rupture110_Echu</vt:lpstr>
      <vt:lpstr>Rupture110_HT</vt:lpstr>
      <vt:lpstr>Rupture110_Moins_de_120_jours</vt:lpstr>
      <vt:lpstr>Rupture110_Moins_de_30_jours</vt:lpstr>
      <vt:lpstr>Rupture110_Moins_de_60_jours</vt:lpstr>
      <vt:lpstr>Rupture110_Moins_de_90_jours</vt:lpstr>
      <vt:lpstr>Rupture110_Non_echu</vt:lpstr>
      <vt:lpstr>Rupture110_Plus_de_120_jours</vt:lpstr>
      <vt:lpstr>Rupture110_Solde</vt:lpstr>
      <vt:lpstr>Rupture110_TVA_10</vt:lpstr>
      <vt:lpstr>Rupture110_TVA_2.1</vt:lpstr>
      <vt:lpstr>Rupture110_TVA_20</vt:lpstr>
      <vt:lpstr>Rupture110_TVA_5.5</vt:lpstr>
      <vt:lpstr>Rupture111_Credit</vt:lpstr>
      <vt:lpstr>Rupture111_Debit</vt:lpstr>
      <vt:lpstr>Rupture111_Echu</vt:lpstr>
      <vt:lpstr>Rupture111_HT</vt:lpstr>
      <vt:lpstr>Rupture111_Moins_de_120_jours</vt:lpstr>
      <vt:lpstr>Rupture111_Moins_de_30_jours</vt:lpstr>
      <vt:lpstr>Rupture111_Moins_de_60_jours</vt:lpstr>
      <vt:lpstr>Rupture111_Moins_de_90_jours</vt:lpstr>
      <vt:lpstr>Rupture111_Non_echu</vt:lpstr>
      <vt:lpstr>Rupture111_Plus_de_120_jours</vt:lpstr>
      <vt:lpstr>Rupture111_Solde</vt:lpstr>
      <vt:lpstr>Rupture111_TVA_10</vt:lpstr>
      <vt:lpstr>Rupture111_TVA_2.1</vt:lpstr>
      <vt:lpstr>Rupture111_TVA_20</vt:lpstr>
      <vt:lpstr>Rupture111_TVA_5.5</vt:lpstr>
      <vt:lpstr>Rupture112_Credit</vt:lpstr>
      <vt:lpstr>Rupture112_Debit</vt:lpstr>
      <vt:lpstr>Rupture112_Echu</vt:lpstr>
      <vt:lpstr>Rupture112_HT</vt:lpstr>
      <vt:lpstr>Rupture112_Moins_de_120_jours</vt:lpstr>
      <vt:lpstr>Rupture112_Moins_de_30_jours</vt:lpstr>
      <vt:lpstr>Rupture112_Moins_de_60_jours</vt:lpstr>
      <vt:lpstr>Rupture112_Moins_de_90_jours</vt:lpstr>
      <vt:lpstr>Rupture112_Non_echu</vt:lpstr>
      <vt:lpstr>Rupture112_Plus_de_120_jours</vt:lpstr>
      <vt:lpstr>Rupture112_Solde</vt:lpstr>
      <vt:lpstr>Rupture112_TVA_10</vt:lpstr>
      <vt:lpstr>Rupture112_TVA_2.1</vt:lpstr>
      <vt:lpstr>Rupture112_TVA_20</vt:lpstr>
      <vt:lpstr>Rupture112_TVA_5.5</vt:lpstr>
      <vt:lpstr>Rupture113_Credit</vt:lpstr>
      <vt:lpstr>Rupture113_Debit</vt:lpstr>
      <vt:lpstr>Rupture113_Echu</vt:lpstr>
      <vt:lpstr>Rupture113_HT</vt:lpstr>
      <vt:lpstr>Rupture113_Moins_de_120_jours</vt:lpstr>
      <vt:lpstr>Rupture113_Moins_de_30_jours</vt:lpstr>
      <vt:lpstr>Rupture113_Moins_de_60_jours</vt:lpstr>
      <vt:lpstr>Rupture113_Moins_de_90_jours</vt:lpstr>
      <vt:lpstr>Rupture113_Non_echu</vt:lpstr>
      <vt:lpstr>Rupture113_Plus_de_120_jours</vt:lpstr>
      <vt:lpstr>Rupture113_Solde</vt:lpstr>
      <vt:lpstr>Rupture113_TVA_10</vt:lpstr>
      <vt:lpstr>Rupture113_TVA_2.1</vt:lpstr>
      <vt:lpstr>Rupture113_TVA_20</vt:lpstr>
      <vt:lpstr>Rupture113_TVA_5.5</vt:lpstr>
      <vt:lpstr>Rupture114_Credit</vt:lpstr>
      <vt:lpstr>Rupture114_Debit</vt:lpstr>
      <vt:lpstr>Rupture114_Echu</vt:lpstr>
      <vt:lpstr>Rupture114_HT</vt:lpstr>
      <vt:lpstr>Rupture114_Moins_de_120_jours</vt:lpstr>
      <vt:lpstr>Rupture114_Moins_de_30_jours</vt:lpstr>
      <vt:lpstr>Rupture114_Moins_de_60_jours</vt:lpstr>
      <vt:lpstr>Rupture114_Moins_de_90_jours</vt:lpstr>
      <vt:lpstr>Rupture114_Non_echu</vt:lpstr>
      <vt:lpstr>Rupture114_Plus_de_120_jours</vt:lpstr>
      <vt:lpstr>Rupture114_Solde</vt:lpstr>
      <vt:lpstr>Rupture114_TVA_10</vt:lpstr>
      <vt:lpstr>Rupture114_TVA_2.1</vt:lpstr>
      <vt:lpstr>Rupture114_TVA_20</vt:lpstr>
      <vt:lpstr>Rupture114_TVA_5.5</vt:lpstr>
      <vt:lpstr>Rupture115_Credit</vt:lpstr>
      <vt:lpstr>Rupture115_Debit</vt:lpstr>
      <vt:lpstr>Rupture115_Echu</vt:lpstr>
      <vt:lpstr>Rupture115_HT</vt:lpstr>
      <vt:lpstr>Rupture115_Moins_de_120_jours</vt:lpstr>
      <vt:lpstr>Rupture115_Moins_de_30_jours</vt:lpstr>
      <vt:lpstr>Rupture115_Moins_de_60_jours</vt:lpstr>
      <vt:lpstr>Rupture115_Moins_de_90_jours</vt:lpstr>
      <vt:lpstr>Rupture115_Non_echu</vt:lpstr>
      <vt:lpstr>Rupture115_Plus_de_120_jours</vt:lpstr>
      <vt:lpstr>Rupture115_Solde</vt:lpstr>
      <vt:lpstr>Rupture115_TVA_10</vt:lpstr>
      <vt:lpstr>Rupture115_TVA_2.1</vt:lpstr>
      <vt:lpstr>Rupture115_TVA_20</vt:lpstr>
      <vt:lpstr>Rupture115_TVA_5.5</vt:lpstr>
      <vt:lpstr>Rupture116_Credit</vt:lpstr>
      <vt:lpstr>Rupture116_Debit</vt:lpstr>
      <vt:lpstr>Rupture116_Echu</vt:lpstr>
      <vt:lpstr>Rupture116_HT</vt:lpstr>
      <vt:lpstr>Rupture116_Moins_de_120_jours</vt:lpstr>
      <vt:lpstr>Rupture116_Moins_de_30_jours</vt:lpstr>
      <vt:lpstr>Rupture116_Moins_de_60_jours</vt:lpstr>
      <vt:lpstr>Rupture116_Moins_de_90_jours</vt:lpstr>
      <vt:lpstr>Rupture116_Non_echu</vt:lpstr>
      <vt:lpstr>Rupture116_Plus_de_120_jours</vt:lpstr>
      <vt:lpstr>Rupture116_Solde</vt:lpstr>
      <vt:lpstr>Rupture116_TVA_10</vt:lpstr>
      <vt:lpstr>Rupture116_TVA_2.1</vt:lpstr>
      <vt:lpstr>Rupture116_TVA_20</vt:lpstr>
      <vt:lpstr>Rupture116_TVA_5.5</vt:lpstr>
      <vt:lpstr>Rupture117_Credit</vt:lpstr>
      <vt:lpstr>Rupture117_Debit</vt:lpstr>
      <vt:lpstr>Rupture117_Echu</vt:lpstr>
      <vt:lpstr>Rupture117_HT</vt:lpstr>
      <vt:lpstr>Rupture117_Moins_de_120_jours</vt:lpstr>
      <vt:lpstr>Rupture117_Moins_de_30_jours</vt:lpstr>
      <vt:lpstr>Rupture117_Moins_de_60_jours</vt:lpstr>
      <vt:lpstr>Rupture117_Moins_de_90_jours</vt:lpstr>
      <vt:lpstr>Rupture117_Non_echu</vt:lpstr>
      <vt:lpstr>Rupture117_Plus_de_120_jours</vt:lpstr>
      <vt:lpstr>Rupture117_Solde</vt:lpstr>
      <vt:lpstr>Rupture117_TVA_10</vt:lpstr>
      <vt:lpstr>Rupture117_TVA_2.1</vt:lpstr>
      <vt:lpstr>Rupture117_TVA_20</vt:lpstr>
      <vt:lpstr>Rupture117_TVA_5.5</vt:lpstr>
      <vt:lpstr>Rupture118_Credit</vt:lpstr>
      <vt:lpstr>Rupture118_Debit</vt:lpstr>
      <vt:lpstr>Rupture118_Echu</vt:lpstr>
      <vt:lpstr>Rupture118_HT</vt:lpstr>
      <vt:lpstr>Rupture118_Moins_de_120_jours</vt:lpstr>
      <vt:lpstr>Rupture118_Moins_de_30_jours</vt:lpstr>
      <vt:lpstr>Rupture118_Moins_de_60_jours</vt:lpstr>
      <vt:lpstr>Rupture118_Moins_de_90_jours</vt:lpstr>
      <vt:lpstr>Rupture118_Non_echu</vt:lpstr>
      <vt:lpstr>Rupture118_Plus_de_120_jours</vt:lpstr>
      <vt:lpstr>Rupture118_Solde</vt:lpstr>
      <vt:lpstr>Rupture118_TVA_10</vt:lpstr>
      <vt:lpstr>Rupture118_TVA_2.1</vt:lpstr>
      <vt:lpstr>Rupture118_TVA_20</vt:lpstr>
      <vt:lpstr>Rupture118_TVA_5.5</vt:lpstr>
      <vt:lpstr>Rupture119_Credit</vt:lpstr>
      <vt:lpstr>Rupture119_Debit</vt:lpstr>
      <vt:lpstr>Rupture119_Echu</vt:lpstr>
      <vt:lpstr>Rupture119_HT</vt:lpstr>
      <vt:lpstr>Rupture119_Moins_de_120_jours</vt:lpstr>
      <vt:lpstr>Rupture119_Moins_de_30_jours</vt:lpstr>
      <vt:lpstr>Rupture119_Moins_de_60_jours</vt:lpstr>
      <vt:lpstr>Rupture119_Moins_de_90_jours</vt:lpstr>
      <vt:lpstr>Rupture119_Non_echu</vt:lpstr>
      <vt:lpstr>Rupture119_Plus_de_120_jours</vt:lpstr>
      <vt:lpstr>Rupture119_Solde</vt:lpstr>
      <vt:lpstr>Rupture119_TVA_10</vt:lpstr>
      <vt:lpstr>Rupture119_TVA_2.1</vt:lpstr>
      <vt:lpstr>Rupture119_TVA_20</vt:lpstr>
      <vt:lpstr>Rupture119_TVA_5.5</vt:lpstr>
      <vt:lpstr>Rupture12_Credit</vt:lpstr>
      <vt:lpstr>Rupture12_Debit</vt:lpstr>
      <vt:lpstr>Rupture12_Echu</vt:lpstr>
      <vt:lpstr>Rupture12_HT</vt:lpstr>
      <vt:lpstr>Rupture12_Moins_de_120_jours</vt:lpstr>
      <vt:lpstr>Rupture12_Moins_de_30_jours</vt:lpstr>
      <vt:lpstr>Rupture12_Moins_de_60_jours</vt:lpstr>
      <vt:lpstr>Rupture12_Moins_de_90_jours</vt:lpstr>
      <vt:lpstr>Rupture12_Non_echu</vt:lpstr>
      <vt:lpstr>Rupture12_Plus_de_120_jours</vt:lpstr>
      <vt:lpstr>Rupture12_Solde</vt:lpstr>
      <vt:lpstr>Rupture12_TVA_10</vt:lpstr>
      <vt:lpstr>Rupture12_TVA_2.1</vt:lpstr>
      <vt:lpstr>Rupture12_TVA_20</vt:lpstr>
      <vt:lpstr>Rupture12_TVA_5.5</vt:lpstr>
      <vt:lpstr>Rupture120_Credit</vt:lpstr>
      <vt:lpstr>Rupture120_Debit</vt:lpstr>
      <vt:lpstr>Rupture120_Echu</vt:lpstr>
      <vt:lpstr>Rupture120_HT</vt:lpstr>
      <vt:lpstr>Rupture120_Moins_de_120_jours</vt:lpstr>
      <vt:lpstr>Rupture120_Moins_de_30_jours</vt:lpstr>
      <vt:lpstr>Rupture120_Moins_de_60_jours</vt:lpstr>
      <vt:lpstr>Rupture120_Moins_de_90_jours</vt:lpstr>
      <vt:lpstr>Rupture120_Non_echu</vt:lpstr>
      <vt:lpstr>Rupture120_Plus_de_120_jours</vt:lpstr>
      <vt:lpstr>Rupture120_Solde</vt:lpstr>
      <vt:lpstr>Rupture120_TVA_10</vt:lpstr>
      <vt:lpstr>Rupture120_TVA_2.1</vt:lpstr>
      <vt:lpstr>Rupture120_TVA_20</vt:lpstr>
      <vt:lpstr>Rupture120_TVA_5.5</vt:lpstr>
      <vt:lpstr>Rupture121_Credit</vt:lpstr>
      <vt:lpstr>Rupture121_Debit</vt:lpstr>
      <vt:lpstr>Rupture121_Echu</vt:lpstr>
      <vt:lpstr>Rupture121_HT</vt:lpstr>
      <vt:lpstr>Rupture121_Moins_de_120_jours</vt:lpstr>
      <vt:lpstr>Rupture121_Moins_de_30_jours</vt:lpstr>
      <vt:lpstr>Rupture121_Moins_de_60_jours</vt:lpstr>
      <vt:lpstr>Rupture121_Moins_de_90_jours</vt:lpstr>
      <vt:lpstr>Rupture121_Non_echu</vt:lpstr>
      <vt:lpstr>Rupture121_Plus_de_120_jours</vt:lpstr>
      <vt:lpstr>Rupture121_Solde</vt:lpstr>
      <vt:lpstr>Rupture121_TVA_10</vt:lpstr>
      <vt:lpstr>Rupture121_TVA_2.1</vt:lpstr>
      <vt:lpstr>Rupture121_TVA_20</vt:lpstr>
      <vt:lpstr>Rupture121_TVA_5.5</vt:lpstr>
      <vt:lpstr>Rupture122_Credit</vt:lpstr>
      <vt:lpstr>Rupture122_Debit</vt:lpstr>
      <vt:lpstr>Rupture122_Echu</vt:lpstr>
      <vt:lpstr>Rupture122_HT</vt:lpstr>
      <vt:lpstr>Rupture122_Moins_de_120_jours</vt:lpstr>
      <vt:lpstr>Rupture122_Moins_de_30_jours</vt:lpstr>
      <vt:lpstr>Rupture122_Moins_de_60_jours</vt:lpstr>
      <vt:lpstr>Rupture122_Moins_de_90_jours</vt:lpstr>
      <vt:lpstr>Rupture122_Non_echu</vt:lpstr>
      <vt:lpstr>Rupture122_Plus_de_120_jours</vt:lpstr>
      <vt:lpstr>Rupture122_Solde</vt:lpstr>
      <vt:lpstr>Rupture122_TVA_10</vt:lpstr>
      <vt:lpstr>Rupture122_TVA_2.1</vt:lpstr>
      <vt:lpstr>Rupture122_TVA_20</vt:lpstr>
      <vt:lpstr>Rupture122_TVA_5.5</vt:lpstr>
      <vt:lpstr>Rupture123_Credit</vt:lpstr>
      <vt:lpstr>Rupture123_Debit</vt:lpstr>
      <vt:lpstr>Rupture123_Echu</vt:lpstr>
      <vt:lpstr>Rupture123_HT</vt:lpstr>
      <vt:lpstr>Rupture123_Moins_de_120_jours</vt:lpstr>
      <vt:lpstr>Rupture123_Moins_de_30_jours</vt:lpstr>
      <vt:lpstr>Rupture123_Moins_de_60_jours</vt:lpstr>
      <vt:lpstr>Rupture123_Moins_de_90_jours</vt:lpstr>
      <vt:lpstr>Rupture123_Non_echu</vt:lpstr>
      <vt:lpstr>Rupture123_Plus_de_120_jours</vt:lpstr>
      <vt:lpstr>Rupture123_Solde</vt:lpstr>
      <vt:lpstr>Rupture123_TVA_10</vt:lpstr>
      <vt:lpstr>Rupture123_TVA_2.1</vt:lpstr>
      <vt:lpstr>Rupture123_TVA_20</vt:lpstr>
      <vt:lpstr>Rupture123_TVA_5.5</vt:lpstr>
      <vt:lpstr>Rupture124_Credit</vt:lpstr>
      <vt:lpstr>Rupture124_Debit</vt:lpstr>
      <vt:lpstr>Rupture124_Echu</vt:lpstr>
      <vt:lpstr>Rupture124_HT</vt:lpstr>
      <vt:lpstr>Rupture124_Moins_de_120_jours</vt:lpstr>
      <vt:lpstr>Rupture124_Moins_de_30_jours</vt:lpstr>
      <vt:lpstr>Rupture124_Moins_de_60_jours</vt:lpstr>
      <vt:lpstr>Rupture124_Moins_de_90_jours</vt:lpstr>
      <vt:lpstr>Rupture124_Non_echu</vt:lpstr>
      <vt:lpstr>Rupture124_Plus_de_120_jours</vt:lpstr>
      <vt:lpstr>Rupture124_Solde</vt:lpstr>
      <vt:lpstr>Rupture124_TVA_10</vt:lpstr>
      <vt:lpstr>Rupture124_TVA_2.1</vt:lpstr>
      <vt:lpstr>Rupture124_TVA_20</vt:lpstr>
      <vt:lpstr>Rupture124_TVA_5.5</vt:lpstr>
      <vt:lpstr>Rupture125_Credit</vt:lpstr>
      <vt:lpstr>Rupture125_Debit</vt:lpstr>
      <vt:lpstr>Rupture125_Echu</vt:lpstr>
      <vt:lpstr>Rupture125_HT</vt:lpstr>
      <vt:lpstr>Rupture125_Moins_de_120_jours</vt:lpstr>
      <vt:lpstr>Rupture125_Moins_de_30_jours</vt:lpstr>
      <vt:lpstr>Rupture125_Moins_de_60_jours</vt:lpstr>
      <vt:lpstr>Rupture125_Moins_de_90_jours</vt:lpstr>
      <vt:lpstr>Rupture125_Non_echu</vt:lpstr>
      <vt:lpstr>Rupture125_Plus_de_120_jours</vt:lpstr>
      <vt:lpstr>Rupture125_Solde</vt:lpstr>
      <vt:lpstr>Rupture125_TVA_10</vt:lpstr>
      <vt:lpstr>Rupture125_TVA_2.1</vt:lpstr>
      <vt:lpstr>Rupture125_TVA_20</vt:lpstr>
      <vt:lpstr>Rupture125_TVA_5.5</vt:lpstr>
      <vt:lpstr>Rupture126_Credit</vt:lpstr>
      <vt:lpstr>Rupture126_Debit</vt:lpstr>
      <vt:lpstr>Rupture126_Echu</vt:lpstr>
      <vt:lpstr>Rupture126_HT</vt:lpstr>
      <vt:lpstr>Rupture126_Moins_de_120_jours</vt:lpstr>
      <vt:lpstr>Rupture126_Moins_de_30_jours</vt:lpstr>
      <vt:lpstr>Rupture126_Moins_de_60_jours</vt:lpstr>
      <vt:lpstr>Rupture126_Moins_de_90_jours</vt:lpstr>
      <vt:lpstr>Rupture126_Non_echu</vt:lpstr>
      <vt:lpstr>Rupture126_Plus_de_120_jours</vt:lpstr>
      <vt:lpstr>Rupture126_Solde</vt:lpstr>
      <vt:lpstr>Rupture126_TVA_10</vt:lpstr>
      <vt:lpstr>Rupture126_TVA_2.1</vt:lpstr>
      <vt:lpstr>Rupture126_TVA_20</vt:lpstr>
      <vt:lpstr>Rupture126_TVA_5.5</vt:lpstr>
      <vt:lpstr>Rupture127_Credit</vt:lpstr>
      <vt:lpstr>Rupture127_Debit</vt:lpstr>
      <vt:lpstr>Rupture127_Echu</vt:lpstr>
      <vt:lpstr>Rupture127_HT</vt:lpstr>
      <vt:lpstr>Rupture127_Moins_de_120_jours</vt:lpstr>
      <vt:lpstr>Rupture127_Moins_de_30_jours</vt:lpstr>
      <vt:lpstr>Rupture127_Moins_de_60_jours</vt:lpstr>
      <vt:lpstr>Rupture127_Moins_de_90_jours</vt:lpstr>
      <vt:lpstr>Rupture127_Non_echu</vt:lpstr>
      <vt:lpstr>Rupture127_Plus_de_120_jours</vt:lpstr>
      <vt:lpstr>Rupture127_Solde</vt:lpstr>
      <vt:lpstr>Rupture127_TVA_10</vt:lpstr>
      <vt:lpstr>Rupture127_TVA_2.1</vt:lpstr>
      <vt:lpstr>Rupture127_TVA_20</vt:lpstr>
      <vt:lpstr>Rupture127_TVA_5.5</vt:lpstr>
      <vt:lpstr>Rupture128_Credit</vt:lpstr>
      <vt:lpstr>Rupture128_Debit</vt:lpstr>
      <vt:lpstr>Rupture128_Echu</vt:lpstr>
      <vt:lpstr>Rupture128_HT</vt:lpstr>
      <vt:lpstr>Rupture128_Moins_de_120_jours</vt:lpstr>
      <vt:lpstr>Rupture128_Moins_de_30_jours</vt:lpstr>
      <vt:lpstr>Rupture128_Moins_de_60_jours</vt:lpstr>
      <vt:lpstr>Rupture128_Moins_de_90_jours</vt:lpstr>
      <vt:lpstr>Rupture128_Non_echu</vt:lpstr>
      <vt:lpstr>Rupture128_Plus_de_120_jours</vt:lpstr>
      <vt:lpstr>Rupture128_Solde</vt:lpstr>
      <vt:lpstr>Rupture128_TVA_10</vt:lpstr>
      <vt:lpstr>Rupture128_TVA_2.1</vt:lpstr>
      <vt:lpstr>Rupture128_TVA_20</vt:lpstr>
      <vt:lpstr>Rupture128_TVA_5.5</vt:lpstr>
      <vt:lpstr>Rupture129_Credit</vt:lpstr>
      <vt:lpstr>Rupture129_Debit</vt:lpstr>
      <vt:lpstr>Rupture129_Echu</vt:lpstr>
      <vt:lpstr>Rupture129_HT</vt:lpstr>
      <vt:lpstr>Rupture129_Moins_de_120_jours</vt:lpstr>
      <vt:lpstr>Rupture129_Moins_de_30_jours</vt:lpstr>
      <vt:lpstr>Rupture129_Moins_de_60_jours</vt:lpstr>
      <vt:lpstr>Rupture129_Moins_de_90_jours</vt:lpstr>
      <vt:lpstr>Rupture129_Non_echu</vt:lpstr>
      <vt:lpstr>Rupture129_Plus_de_120_jours</vt:lpstr>
      <vt:lpstr>Rupture129_Solde</vt:lpstr>
      <vt:lpstr>Rupture129_TVA_10</vt:lpstr>
      <vt:lpstr>Rupture129_TVA_2.1</vt:lpstr>
      <vt:lpstr>Rupture129_TVA_20</vt:lpstr>
      <vt:lpstr>Rupture129_TVA_5.5</vt:lpstr>
      <vt:lpstr>Rupture13_Credit</vt:lpstr>
      <vt:lpstr>Rupture13_Debit</vt:lpstr>
      <vt:lpstr>Rupture13_Echu</vt:lpstr>
      <vt:lpstr>Rupture13_HT</vt:lpstr>
      <vt:lpstr>Rupture13_Moins_de_120_jours</vt:lpstr>
      <vt:lpstr>Rupture13_Moins_de_30_jours</vt:lpstr>
      <vt:lpstr>Rupture13_Moins_de_60_jours</vt:lpstr>
      <vt:lpstr>Rupture13_Moins_de_90_jours</vt:lpstr>
      <vt:lpstr>Rupture13_Non_echu</vt:lpstr>
      <vt:lpstr>Rupture13_Plus_de_120_jours</vt:lpstr>
      <vt:lpstr>Rupture13_Solde</vt:lpstr>
      <vt:lpstr>Rupture13_TVA_10</vt:lpstr>
      <vt:lpstr>Rupture13_TVA_2.1</vt:lpstr>
      <vt:lpstr>Rupture13_TVA_20</vt:lpstr>
      <vt:lpstr>Rupture13_TVA_5.5</vt:lpstr>
      <vt:lpstr>Rupture130_Credit</vt:lpstr>
      <vt:lpstr>Rupture130_Debit</vt:lpstr>
      <vt:lpstr>Rupture130_Echu</vt:lpstr>
      <vt:lpstr>Rupture130_HT</vt:lpstr>
      <vt:lpstr>Rupture130_Moins_de_120_jours</vt:lpstr>
      <vt:lpstr>Rupture130_Moins_de_30_jours</vt:lpstr>
      <vt:lpstr>Rupture130_Moins_de_60_jours</vt:lpstr>
      <vt:lpstr>Rupture130_Moins_de_90_jours</vt:lpstr>
      <vt:lpstr>Rupture130_Non_echu</vt:lpstr>
      <vt:lpstr>Rupture130_Plus_de_120_jours</vt:lpstr>
      <vt:lpstr>Rupture130_Solde</vt:lpstr>
      <vt:lpstr>Rupture130_TVA_10</vt:lpstr>
      <vt:lpstr>Rupture130_TVA_2.1</vt:lpstr>
      <vt:lpstr>Rupture130_TVA_20</vt:lpstr>
      <vt:lpstr>Rupture130_TVA_5.5</vt:lpstr>
      <vt:lpstr>Rupture131_Credit</vt:lpstr>
      <vt:lpstr>Rupture131_Debit</vt:lpstr>
      <vt:lpstr>Rupture131_Echu</vt:lpstr>
      <vt:lpstr>Rupture131_HT</vt:lpstr>
      <vt:lpstr>Rupture131_Moins_de_120_jours</vt:lpstr>
      <vt:lpstr>Rupture131_Moins_de_30_jours</vt:lpstr>
      <vt:lpstr>Rupture131_Moins_de_60_jours</vt:lpstr>
      <vt:lpstr>Rupture131_Moins_de_90_jours</vt:lpstr>
      <vt:lpstr>Rupture131_Non_echu</vt:lpstr>
      <vt:lpstr>Rupture131_Plus_de_120_jours</vt:lpstr>
      <vt:lpstr>Rupture131_Solde</vt:lpstr>
      <vt:lpstr>Rupture131_TVA_10</vt:lpstr>
      <vt:lpstr>Rupture131_TVA_2.1</vt:lpstr>
      <vt:lpstr>Rupture131_TVA_20</vt:lpstr>
      <vt:lpstr>Rupture131_TVA_5.5</vt:lpstr>
      <vt:lpstr>Rupture132_Credit</vt:lpstr>
      <vt:lpstr>Rupture132_Debit</vt:lpstr>
      <vt:lpstr>Rupture132_Echu</vt:lpstr>
      <vt:lpstr>Rupture132_HT</vt:lpstr>
      <vt:lpstr>Rupture132_Moins_de_120_jours</vt:lpstr>
      <vt:lpstr>Rupture132_Moins_de_30_jours</vt:lpstr>
      <vt:lpstr>Rupture132_Moins_de_60_jours</vt:lpstr>
      <vt:lpstr>Rupture132_Moins_de_90_jours</vt:lpstr>
      <vt:lpstr>Rupture132_Non_echu</vt:lpstr>
      <vt:lpstr>Rupture132_Plus_de_120_jours</vt:lpstr>
      <vt:lpstr>Rupture132_Solde</vt:lpstr>
      <vt:lpstr>Rupture132_TVA_10</vt:lpstr>
      <vt:lpstr>Rupture132_TVA_2.1</vt:lpstr>
      <vt:lpstr>Rupture132_TVA_20</vt:lpstr>
      <vt:lpstr>Rupture132_TVA_5.5</vt:lpstr>
      <vt:lpstr>Rupture133_Credit</vt:lpstr>
      <vt:lpstr>Rupture133_Debit</vt:lpstr>
      <vt:lpstr>Rupture133_Echu</vt:lpstr>
      <vt:lpstr>Rupture133_HT</vt:lpstr>
      <vt:lpstr>Rupture133_Moins_de_120_jours</vt:lpstr>
      <vt:lpstr>Rupture133_Moins_de_30_jours</vt:lpstr>
      <vt:lpstr>Rupture133_Moins_de_60_jours</vt:lpstr>
      <vt:lpstr>Rupture133_Moins_de_90_jours</vt:lpstr>
      <vt:lpstr>Rupture133_Non_echu</vt:lpstr>
      <vt:lpstr>Rupture133_Plus_de_120_jours</vt:lpstr>
      <vt:lpstr>Rupture133_Solde</vt:lpstr>
      <vt:lpstr>Rupture133_TVA_10</vt:lpstr>
      <vt:lpstr>Rupture133_TVA_2.1</vt:lpstr>
      <vt:lpstr>Rupture133_TVA_20</vt:lpstr>
      <vt:lpstr>Rupture133_TVA_5.5</vt:lpstr>
      <vt:lpstr>Rupture134_Credit</vt:lpstr>
      <vt:lpstr>Rupture134_Debit</vt:lpstr>
      <vt:lpstr>Rupture134_Echu</vt:lpstr>
      <vt:lpstr>Rupture134_HT</vt:lpstr>
      <vt:lpstr>Rupture134_Moins_de_120_jours</vt:lpstr>
      <vt:lpstr>Rupture134_Moins_de_30_jours</vt:lpstr>
      <vt:lpstr>Rupture134_Moins_de_60_jours</vt:lpstr>
      <vt:lpstr>Rupture134_Moins_de_90_jours</vt:lpstr>
      <vt:lpstr>Rupture134_Non_echu</vt:lpstr>
      <vt:lpstr>Rupture134_Plus_de_120_jours</vt:lpstr>
      <vt:lpstr>Rupture134_Solde</vt:lpstr>
      <vt:lpstr>Rupture134_TVA_10</vt:lpstr>
      <vt:lpstr>Rupture134_TVA_2.1</vt:lpstr>
      <vt:lpstr>Rupture134_TVA_20</vt:lpstr>
      <vt:lpstr>Rupture134_TVA_5.5</vt:lpstr>
      <vt:lpstr>Rupture135_Credit</vt:lpstr>
      <vt:lpstr>Rupture135_Debit</vt:lpstr>
      <vt:lpstr>Rupture135_Echu</vt:lpstr>
      <vt:lpstr>Rupture135_HT</vt:lpstr>
      <vt:lpstr>Rupture135_Moins_de_120_jours</vt:lpstr>
      <vt:lpstr>Rupture135_Moins_de_30_jours</vt:lpstr>
      <vt:lpstr>Rupture135_Moins_de_60_jours</vt:lpstr>
      <vt:lpstr>Rupture135_Moins_de_90_jours</vt:lpstr>
      <vt:lpstr>Rupture135_Non_echu</vt:lpstr>
      <vt:lpstr>Rupture135_Plus_de_120_jours</vt:lpstr>
      <vt:lpstr>Rupture135_Solde</vt:lpstr>
      <vt:lpstr>Rupture135_TVA_10</vt:lpstr>
      <vt:lpstr>Rupture135_TVA_2.1</vt:lpstr>
      <vt:lpstr>Rupture135_TVA_20</vt:lpstr>
      <vt:lpstr>Rupture135_TVA_5.5</vt:lpstr>
      <vt:lpstr>Rupture136_Credit</vt:lpstr>
      <vt:lpstr>Rupture136_Debit</vt:lpstr>
      <vt:lpstr>Rupture136_Echu</vt:lpstr>
      <vt:lpstr>Rupture136_HT</vt:lpstr>
      <vt:lpstr>Rupture136_Moins_de_120_jours</vt:lpstr>
      <vt:lpstr>Rupture136_Moins_de_30_jours</vt:lpstr>
      <vt:lpstr>Rupture136_Moins_de_60_jours</vt:lpstr>
      <vt:lpstr>Rupture136_Moins_de_90_jours</vt:lpstr>
      <vt:lpstr>Rupture136_Non_echu</vt:lpstr>
      <vt:lpstr>Rupture136_Plus_de_120_jours</vt:lpstr>
      <vt:lpstr>Rupture136_Solde</vt:lpstr>
      <vt:lpstr>Rupture136_TVA_10</vt:lpstr>
      <vt:lpstr>Rupture136_TVA_2.1</vt:lpstr>
      <vt:lpstr>Rupture136_TVA_20</vt:lpstr>
      <vt:lpstr>Rupture136_TVA_5.5</vt:lpstr>
      <vt:lpstr>Rupture137_Credit</vt:lpstr>
      <vt:lpstr>Rupture137_Debit</vt:lpstr>
      <vt:lpstr>Rupture137_Echu</vt:lpstr>
      <vt:lpstr>Rupture137_HT</vt:lpstr>
      <vt:lpstr>Rupture137_Moins_de_120_jours</vt:lpstr>
      <vt:lpstr>Rupture137_Moins_de_30_jours</vt:lpstr>
      <vt:lpstr>Rupture137_Moins_de_60_jours</vt:lpstr>
      <vt:lpstr>Rupture137_Moins_de_90_jours</vt:lpstr>
      <vt:lpstr>Rupture137_Non_echu</vt:lpstr>
      <vt:lpstr>Rupture137_Plus_de_120_jours</vt:lpstr>
      <vt:lpstr>Rupture137_Solde</vt:lpstr>
      <vt:lpstr>Rupture137_TVA_10</vt:lpstr>
      <vt:lpstr>Rupture137_TVA_2.1</vt:lpstr>
      <vt:lpstr>Rupture137_TVA_20</vt:lpstr>
      <vt:lpstr>Rupture137_TVA_5.5</vt:lpstr>
      <vt:lpstr>Rupture138_Credit</vt:lpstr>
      <vt:lpstr>Rupture138_Debit</vt:lpstr>
      <vt:lpstr>Rupture138_Echu</vt:lpstr>
      <vt:lpstr>Rupture138_HT</vt:lpstr>
      <vt:lpstr>Rupture138_Moins_de_120_jours</vt:lpstr>
      <vt:lpstr>Rupture138_Moins_de_30_jours</vt:lpstr>
      <vt:lpstr>Rupture138_Moins_de_60_jours</vt:lpstr>
      <vt:lpstr>Rupture138_Moins_de_90_jours</vt:lpstr>
      <vt:lpstr>Rupture138_Non_echu</vt:lpstr>
      <vt:lpstr>Rupture138_Plus_de_120_jours</vt:lpstr>
      <vt:lpstr>Rupture138_Solde</vt:lpstr>
      <vt:lpstr>Rupture138_TVA_10</vt:lpstr>
      <vt:lpstr>Rupture138_TVA_2.1</vt:lpstr>
      <vt:lpstr>Rupture138_TVA_20</vt:lpstr>
      <vt:lpstr>Rupture138_TVA_5.5</vt:lpstr>
      <vt:lpstr>Rupture139_Credit</vt:lpstr>
      <vt:lpstr>Rupture139_Debit</vt:lpstr>
      <vt:lpstr>Rupture139_Echu</vt:lpstr>
      <vt:lpstr>Rupture139_HT</vt:lpstr>
      <vt:lpstr>Rupture139_Moins_de_120_jours</vt:lpstr>
      <vt:lpstr>Rupture139_Moins_de_30_jours</vt:lpstr>
      <vt:lpstr>Rupture139_Moins_de_60_jours</vt:lpstr>
      <vt:lpstr>Rupture139_Moins_de_90_jours</vt:lpstr>
      <vt:lpstr>Rupture139_Non_echu</vt:lpstr>
      <vt:lpstr>Rupture139_Plus_de_120_jours</vt:lpstr>
      <vt:lpstr>Rupture139_Solde</vt:lpstr>
      <vt:lpstr>Rupture139_TVA_10</vt:lpstr>
      <vt:lpstr>Rupture139_TVA_2.1</vt:lpstr>
      <vt:lpstr>Rupture139_TVA_20</vt:lpstr>
      <vt:lpstr>Rupture139_TVA_5.5</vt:lpstr>
      <vt:lpstr>Rupture14_Credit</vt:lpstr>
      <vt:lpstr>Rupture14_Debit</vt:lpstr>
      <vt:lpstr>Rupture14_Echu</vt:lpstr>
      <vt:lpstr>Rupture14_HT</vt:lpstr>
      <vt:lpstr>Rupture14_Moins_de_120_jours</vt:lpstr>
      <vt:lpstr>Rupture14_Moins_de_30_jours</vt:lpstr>
      <vt:lpstr>Rupture14_Moins_de_60_jours</vt:lpstr>
      <vt:lpstr>Rupture14_Moins_de_90_jours</vt:lpstr>
      <vt:lpstr>Rupture14_Non_echu</vt:lpstr>
      <vt:lpstr>Rupture14_Plus_de_120_jours</vt:lpstr>
      <vt:lpstr>Rupture14_Solde</vt:lpstr>
      <vt:lpstr>Rupture14_TVA_10</vt:lpstr>
      <vt:lpstr>Rupture14_TVA_2.1</vt:lpstr>
      <vt:lpstr>Rupture14_TVA_20</vt:lpstr>
      <vt:lpstr>Rupture14_TVA_5.5</vt:lpstr>
      <vt:lpstr>Rupture140_Credit</vt:lpstr>
      <vt:lpstr>Rupture140_Debit</vt:lpstr>
      <vt:lpstr>Rupture140_Echu</vt:lpstr>
      <vt:lpstr>Rupture140_HT</vt:lpstr>
      <vt:lpstr>Rupture140_Moins_de_120_jours</vt:lpstr>
      <vt:lpstr>Rupture140_Moins_de_30_jours</vt:lpstr>
      <vt:lpstr>Rupture140_Moins_de_60_jours</vt:lpstr>
      <vt:lpstr>Rupture140_Moins_de_90_jours</vt:lpstr>
      <vt:lpstr>Rupture140_Non_echu</vt:lpstr>
      <vt:lpstr>Rupture140_Plus_de_120_jours</vt:lpstr>
      <vt:lpstr>Rupture140_Solde</vt:lpstr>
      <vt:lpstr>Rupture140_TVA_10</vt:lpstr>
      <vt:lpstr>Rupture140_TVA_2.1</vt:lpstr>
      <vt:lpstr>Rupture140_TVA_20</vt:lpstr>
      <vt:lpstr>Rupture140_TVA_5.5</vt:lpstr>
      <vt:lpstr>Rupture141_Credit</vt:lpstr>
      <vt:lpstr>Rupture141_Debit</vt:lpstr>
      <vt:lpstr>Rupture141_Echu</vt:lpstr>
      <vt:lpstr>Rupture141_HT</vt:lpstr>
      <vt:lpstr>Rupture141_Moins_de_120_jours</vt:lpstr>
      <vt:lpstr>Rupture141_Moins_de_30_jours</vt:lpstr>
      <vt:lpstr>Rupture141_Moins_de_60_jours</vt:lpstr>
      <vt:lpstr>Rupture141_Moins_de_90_jours</vt:lpstr>
      <vt:lpstr>Rupture141_Non_echu</vt:lpstr>
      <vt:lpstr>Rupture141_Plus_de_120_jours</vt:lpstr>
      <vt:lpstr>Rupture141_Solde</vt:lpstr>
      <vt:lpstr>Rupture141_TVA_10</vt:lpstr>
      <vt:lpstr>Rupture141_TVA_2.1</vt:lpstr>
      <vt:lpstr>Rupture141_TVA_20</vt:lpstr>
      <vt:lpstr>Rupture141_TVA_5.5</vt:lpstr>
      <vt:lpstr>Rupture142_Credit</vt:lpstr>
      <vt:lpstr>Rupture142_Debit</vt:lpstr>
      <vt:lpstr>Rupture142_Echu</vt:lpstr>
      <vt:lpstr>Rupture142_HT</vt:lpstr>
      <vt:lpstr>Rupture142_Moins_de_120_jours</vt:lpstr>
      <vt:lpstr>Rupture142_Moins_de_30_jours</vt:lpstr>
      <vt:lpstr>Rupture142_Moins_de_60_jours</vt:lpstr>
      <vt:lpstr>Rupture142_Moins_de_90_jours</vt:lpstr>
      <vt:lpstr>Rupture142_Non_echu</vt:lpstr>
      <vt:lpstr>Rupture142_Plus_de_120_jours</vt:lpstr>
      <vt:lpstr>Rupture142_Solde</vt:lpstr>
      <vt:lpstr>Rupture142_TVA_10</vt:lpstr>
      <vt:lpstr>Rupture142_TVA_2.1</vt:lpstr>
      <vt:lpstr>Rupture142_TVA_20</vt:lpstr>
      <vt:lpstr>Rupture142_TVA_5.5</vt:lpstr>
      <vt:lpstr>Rupture143_Credit</vt:lpstr>
      <vt:lpstr>Rupture143_Debit</vt:lpstr>
      <vt:lpstr>Rupture143_Echu</vt:lpstr>
      <vt:lpstr>Rupture143_HT</vt:lpstr>
      <vt:lpstr>Rupture143_Moins_de_120_jours</vt:lpstr>
      <vt:lpstr>Rupture143_Moins_de_30_jours</vt:lpstr>
      <vt:lpstr>Rupture143_Moins_de_60_jours</vt:lpstr>
      <vt:lpstr>Rupture143_Moins_de_90_jours</vt:lpstr>
      <vt:lpstr>Rupture143_Non_echu</vt:lpstr>
      <vt:lpstr>Rupture143_Plus_de_120_jours</vt:lpstr>
      <vt:lpstr>Rupture143_Solde</vt:lpstr>
      <vt:lpstr>Rupture143_TVA_10</vt:lpstr>
      <vt:lpstr>Rupture143_TVA_2.1</vt:lpstr>
      <vt:lpstr>Rupture143_TVA_20</vt:lpstr>
      <vt:lpstr>Rupture143_TVA_5.5</vt:lpstr>
      <vt:lpstr>Rupture144_Credit</vt:lpstr>
      <vt:lpstr>Rupture144_Debit</vt:lpstr>
      <vt:lpstr>Rupture144_Echu</vt:lpstr>
      <vt:lpstr>Rupture144_HT</vt:lpstr>
      <vt:lpstr>Rupture144_Moins_de_120_jours</vt:lpstr>
      <vt:lpstr>Rupture144_Moins_de_30_jours</vt:lpstr>
      <vt:lpstr>Rupture144_Moins_de_60_jours</vt:lpstr>
      <vt:lpstr>Rupture144_Moins_de_90_jours</vt:lpstr>
      <vt:lpstr>Rupture144_Non_echu</vt:lpstr>
      <vt:lpstr>Rupture144_Plus_de_120_jours</vt:lpstr>
      <vt:lpstr>Rupture144_Solde</vt:lpstr>
      <vt:lpstr>Rupture144_TVA_10</vt:lpstr>
      <vt:lpstr>Rupture144_TVA_2.1</vt:lpstr>
      <vt:lpstr>Rupture144_TVA_20</vt:lpstr>
      <vt:lpstr>Rupture144_TVA_5.5</vt:lpstr>
      <vt:lpstr>Rupture145_Credit</vt:lpstr>
      <vt:lpstr>Rupture145_Debit</vt:lpstr>
      <vt:lpstr>Rupture145_Echu</vt:lpstr>
      <vt:lpstr>Rupture145_HT</vt:lpstr>
      <vt:lpstr>Rupture145_Moins_de_120_jours</vt:lpstr>
      <vt:lpstr>Rupture145_Moins_de_30_jours</vt:lpstr>
      <vt:lpstr>Rupture145_Moins_de_60_jours</vt:lpstr>
      <vt:lpstr>Rupture145_Moins_de_90_jours</vt:lpstr>
      <vt:lpstr>Rupture145_Non_echu</vt:lpstr>
      <vt:lpstr>Rupture145_Plus_de_120_jours</vt:lpstr>
      <vt:lpstr>Rupture145_Solde</vt:lpstr>
      <vt:lpstr>Rupture145_TVA_10</vt:lpstr>
      <vt:lpstr>Rupture145_TVA_2.1</vt:lpstr>
      <vt:lpstr>Rupture145_TVA_20</vt:lpstr>
      <vt:lpstr>Rupture145_TVA_5.5</vt:lpstr>
      <vt:lpstr>Rupture146_Credit</vt:lpstr>
      <vt:lpstr>Rupture146_Debit</vt:lpstr>
      <vt:lpstr>Rupture146_Echu</vt:lpstr>
      <vt:lpstr>Rupture146_HT</vt:lpstr>
      <vt:lpstr>Rupture146_Moins_de_120_jours</vt:lpstr>
      <vt:lpstr>Rupture146_Moins_de_30_jours</vt:lpstr>
      <vt:lpstr>Rupture146_Moins_de_60_jours</vt:lpstr>
      <vt:lpstr>Rupture146_Moins_de_90_jours</vt:lpstr>
      <vt:lpstr>Rupture146_Non_echu</vt:lpstr>
      <vt:lpstr>Rupture146_Plus_de_120_jours</vt:lpstr>
      <vt:lpstr>Rupture146_Solde</vt:lpstr>
      <vt:lpstr>Rupture146_TVA_10</vt:lpstr>
      <vt:lpstr>Rupture146_TVA_2.1</vt:lpstr>
      <vt:lpstr>Rupture146_TVA_20</vt:lpstr>
      <vt:lpstr>Rupture146_TVA_5.5</vt:lpstr>
      <vt:lpstr>Rupture147_Credit</vt:lpstr>
      <vt:lpstr>Rupture147_Debit</vt:lpstr>
      <vt:lpstr>Rupture147_Echu</vt:lpstr>
      <vt:lpstr>Rupture147_HT</vt:lpstr>
      <vt:lpstr>Rupture147_Moins_de_120_jours</vt:lpstr>
      <vt:lpstr>Rupture147_Moins_de_30_jours</vt:lpstr>
      <vt:lpstr>Rupture147_Moins_de_60_jours</vt:lpstr>
      <vt:lpstr>Rupture147_Moins_de_90_jours</vt:lpstr>
      <vt:lpstr>Rupture147_Non_echu</vt:lpstr>
      <vt:lpstr>Rupture147_Plus_de_120_jours</vt:lpstr>
      <vt:lpstr>Rupture147_Solde</vt:lpstr>
      <vt:lpstr>Rupture147_TVA_10</vt:lpstr>
      <vt:lpstr>Rupture147_TVA_2.1</vt:lpstr>
      <vt:lpstr>Rupture147_TVA_20</vt:lpstr>
      <vt:lpstr>Rupture147_TVA_5.5</vt:lpstr>
      <vt:lpstr>Rupture148_Credit</vt:lpstr>
      <vt:lpstr>Rupture148_Debit</vt:lpstr>
      <vt:lpstr>Rupture148_Echu</vt:lpstr>
      <vt:lpstr>Rupture148_HT</vt:lpstr>
      <vt:lpstr>Rupture148_Moins_de_120_jours</vt:lpstr>
      <vt:lpstr>Rupture148_Moins_de_30_jours</vt:lpstr>
      <vt:lpstr>Rupture148_Moins_de_60_jours</vt:lpstr>
      <vt:lpstr>Rupture148_Moins_de_90_jours</vt:lpstr>
      <vt:lpstr>Rupture148_Non_echu</vt:lpstr>
      <vt:lpstr>Rupture148_Plus_de_120_jours</vt:lpstr>
      <vt:lpstr>Rupture148_Solde</vt:lpstr>
      <vt:lpstr>Rupture148_TVA_10</vt:lpstr>
      <vt:lpstr>Rupture148_TVA_2.1</vt:lpstr>
      <vt:lpstr>Rupture148_TVA_20</vt:lpstr>
      <vt:lpstr>Rupture148_TVA_5.5</vt:lpstr>
      <vt:lpstr>Rupture149_Credit</vt:lpstr>
      <vt:lpstr>Rupture149_Debit</vt:lpstr>
      <vt:lpstr>Rupture149_Echu</vt:lpstr>
      <vt:lpstr>Rupture149_HT</vt:lpstr>
      <vt:lpstr>Rupture149_Moins_de_120_jours</vt:lpstr>
      <vt:lpstr>Rupture149_Moins_de_30_jours</vt:lpstr>
      <vt:lpstr>Rupture149_Moins_de_60_jours</vt:lpstr>
      <vt:lpstr>Rupture149_Moins_de_90_jours</vt:lpstr>
      <vt:lpstr>Rupture149_Non_echu</vt:lpstr>
      <vt:lpstr>Rupture149_Plus_de_120_jours</vt:lpstr>
      <vt:lpstr>Rupture149_Solde</vt:lpstr>
      <vt:lpstr>Rupture149_TVA_10</vt:lpstr>
      <vt:lpstr>Rupture149_TVA_2.1</vt:lpstr>
      <vt:lpstr>Rupture149_TVA_20</vt:lpstr>
      <vt:lpstr>Rupture149_TVA_5.5</vt:lpstr>
      <vt:lpstr>Rupture15_Credit</vt:lpstr>
      <vt:lpstr>Rupture15_Debit</vt:lpstr>
      <vt:lpstr>Rupture15_Echu</vt:lpstr>
      <vt:lpstr>Rupture15_HT</vt:lpstr>
      <vt:lpstr>Rupture15_Moins_de_120_jours</vt:lpstr>
      <vt:lpstr>Rupture15_Moins_de_30_jours</vt:lpstr>
      <vt:lpstr>Rupture15_Moins_de_60_jours</vt:lpstr>
      <vt:lpstr>Rupture15_Moins_de_90_jours</vt:lpstr>
      <vt:lpstr>Rupture15_Non_echu</vt:lpstr>
      <vt:lpstr>Rupture15_Plus_de_120_jours</vt:lpstr>
      <vt:lpstr>Rupture15_Solde</vt:lpstr>
      <vt:lpstr>Rupture15_TVA_10</vt:lpstr>
      <vt:lpstr>Rupture15_TVA_2.1</vt:lpstr>
      <vt:lpstr>Rupture15_TVA_20</vt:lpstr>
      <vt:lpstr>Rupture15_TVA_5.5</vt:lpstr>
      <vt:lpstr>Rupture150_Credit</vt:lpstr>
      <vt:lpstr>Rupture150_Debit</vt:lpstr>
      <vt:lpstr>Rupture150_Echu</vt:lpstr>
      <vt:lpstr>Rupture150_HT</vt:lpstr>
      <vt:lpstr>Rupture150_Moins_de_120_jours</vt:lpstr>
      <vt:lpstr>Rupture150_Moins_de_30_jours</vt:lpstr>
      <vt:lpstr>Rupture150_Moins_de_60_jours</vt:lpstr>
      <vt:lpstr>Rupture150_Moins_de_90_jours</vt:lpstr>
      <vt:lpstr>Rupture150_Non_echu</vt:lpstr>
      <vt:lpstr>Rupture150_Plus_de_120_jours</vt:lpstr>
      <vt:lpstr>Rupture150_Solde</vt:lpstr>
      <vt:lpstr>Rupture150_TVA_10</vt:lpstr>
      <vt:lpstr>Rupture150_TVA_2.1</vt:lpstr>
      <vt:lpstr>Rupture150_TVA_20</vt:lpstr>
      <vt:lpstr>Rupture150_TVA_5.5</vt:lpstr>
      <vt:lpstr>Rupture151_Credit</vt:lpstr>
      <vt:lpstr>Rupture151_Debit</vt:lpstr>
      <vt:lpstr>Rupture151_Echu</vt:lpstr>
      <vt:lpstr>Rupture151_HT</vt:lpstr>
      <vt:lpstr>Rupture151_Moins_de_120_jours</vt:lpstr>
      <vt:lpstr>Rupture151_Moins_de_30_jours</vt:lpstr>
      <vt:lpstr>Rupture151_Moins_de_60_jours</vt:lpstr>
      <vt:lpstr>Rupture151_Moins_de_90_jours</vt:lpstr>
      <vt:lpstr>Rupture151_Non_echu</vt:lpstr>
      <vt:lpstr>Rupture151_Plus_de_120_jours</vt:lpstr>
      <vt:lpstr>Rupture151_Solde</vt:lpstr>
      <vt:lpstr>Rupture151_TVA_10</vt:lpstr>
      <vt:lpstr>Rupture151_TVA_2.1</vt:lpstr>
      <vt:lpstr>Rupture151_TVA_20</vt:lpstr>
      <vt:lpstr>Rupture151_TVA_5.5</vt:lpstr>
      <vt:lpstr>Rupture152_Credit</vt:lpstr>
      <vt:lpstr>Rupture152_Debit</vt:lpstr>
      <vt:lpstr>Rupture152_Echu</vt:lpstr>
      <vt:lpstr>Rupture152_HT</vt:lpstr>
      <vt:lpstr>Rupture152_Moins_de_120_jours</vt:lpstr>
      <vt:lpstr>Rupture152_Moins_de_30_jours</vt:lpstr>
      <vt:lpstr>Rupture152_Moins_de_60_jours</vt:lpstr>
      <vt:lpstr>Rupture152_Moins_de_90_jours</vt:lpstr>
      <vt:lpstr>Rupture152_Non_echu</vt:lpstr>
      <vt:lpstr>Rupture152_Plus_de_120_jours</vt:lpstr>
      <vt:lpstr>Rupture152_Solde</vt:lpstr>
      <vt:lpstr>Rupture152_TVA_10</vt:lpstr>
      <vt:lpstr>Rupture152_TVA_2.1</vt:lpstr>
      <vt:lpstr>Rupture152_TVA_20</vt:lpstr>
      <vt:lpstr>Rupture152_TVA_5.5</vt:lpstr>
      <vt:lpstr>Rupture153_Credit</vt:lpstr>
      <vt:lpstr>Rupture153_Debit</vt:lpstr>
      <vt:lpstr>Rupture153_Echu</vt:lpstr>
      <vt:lpstr>Rupture153_HT</vt:lpstr>
      <vt:lpstr>Rupture153_Moins_de_120_jours</vt:lpstr>
      <vt:lpstr>Rupture153_Moins_de_30_jours</vt:lpstr>
      <vt:lpstr>Rupture153_Moins_de_60_jours</vt:lpstr>
      <vt:lpstr>Rupture153_Moins_de_90_jours</vt:lpstr>
      <vt:lpstr>Rupture153_Non_echu</vt:lpstr>
      <vt:lpstr>Rupture153_Plus_de_120_jours</vt:lpstr>
      <vt:lpstr>Rupture153_Solde</vt:lpstr>
      <vt:lpstr>Rupture153_TVA_10</vt:lpstr>
      <vt:lpstr>Rupture153_TVA_2.1</vt:lpstr>
      <vt:lpstr>Rupture153_TVA_20</vt:lpstr>
      <vt:lpstr>Rupture153_TVA_5.5</vt:lpstr>
      <vt:lpstr>Rupture154_Credit</vt:lpstr>
      <vt:lpstr>Rupture154_Debit</vt:lpstr>
      <vt:lpstr>Rupture154_Echu</vt:lpstr>
      <vt:lpstr>Rupture154_HT</vt:lpstr>
      <vt:lpstr>Rupture154_Moins_de_120_jours</vt:lpstr>
      <vt:lpstr>Rupture154_Moins_de_30_jours</vt:lpstr>
      <vt:lpstr>Rupture154_Moins_de_60_jours</vt:lpstr>
      <vt:lpstr>Rupture154_Moins_de_90_jours</vt:lpstr>
      <vt:lpstr>Rupture154_Non_echu</vt:lpstr>
      <vt:lpstr>Rupture154_Plus_de_120_jours</vt:lpstr>
      <vt:lpstr>Rupture154_Solde</vt:lpstr>
      <vt:lpstr>Rupture154_TVA_10</vt:lpstr>
      <vt:lpstr>Rupture154_TVA_2.1</vt:lpstr>
      <vt:lpstr>Rupture154_TVA_20</vt:lpstr>
      <vt:lpstr>Rupture154_TVA_5.5</vt:lpstr>
      <vt:lpstr>Rupture155_Credit</vt:lpstr>
      <vt:lpstr>Rupture155_Debit</vt:lpstr>
      <vt:lpstr>Rupture155_Echu</vt:lpstr>
      <vt:lpstr>Rupture155_HT</vt:lpstr>
      <vt:lpstr>Rupture155_Moins_de_120_jours</vt:lpstr>
      <vt:lpstr>Rupture155_Moins_de_30_jours</vt:lpstr>
      <vt:lpstr>Rupture155_Moins_de_60_jours</vt:lpstr>
      <vt:lpstr>Rupture155_Moins_de_90_jours</vt:lpstr>
      <vt:lpstr>Rupture155_Non_echu</vt:lpstr>
      <vt:lpstr>Rupture155_Plus_de_120_jours</vt:lpstr>
      <vt:lpstr>Rupture155_Solde</vt:lpstr>
      <vt:lpstr>Rupture155_TVA_10</vt:lpstr>
      <vt:lpstr>Rupture155_TVA_2.1</vt:lpstr>
      <vt:lpstr>Rupture155_TVA_20</vt:lpstr>
      <vt:lpstr>Rupture155_TVA_5.5</vt:lpstr>
      <vt:lpstr>Rupture156_Credit</vt:lpstr>
      <vt:lpstr>Rupture156_Debit</vt:lpstr>
      <vt:lpstr>Rupture156_Echu</vt:lpstr>
      <vt:lpstr>Rupture156_HT</vt:lpstr>
      <vt:lpstr>Rupture156_Moins_de_120_jours</vt:lpstr>
      <vt:lpstr>Rupture156_Moins_de_30_jours</vt:lpstr>
      <vt:lpstr>Rupture156_Moins_de_60_jours</vt:lpstr>
      <vt:lpstr>Rupture156_Moins_de_90_jours</vt:lpstr>
      <vt:lpstr>Rupture156_Non_echu</vt:lpstr>
      <vt:lpstr>Rupture156_Plus_de_120_jours</vt:lpstr>
      <vt:lpstr>Rupture156_Solde</vt:lpstr>
      <vt:lpstr>Rupture156_TVA_10</vt:lpstr>
      <vt:lpstr>Rupture156_TVA_2.1</vt:lpstr>
      <vt:lpstr>Rupture156_TVA_20</vt:lpstr>
      <vt:lpstr>Rupture156_TVA_5.5</vt:lpstr>
      <vt:lpstr>Rupture157_Credit</vt:lpstr>
      <vt:lpstr>Rupture157_Debit</vt:lpstr>
      <vt:lpstr>Rupture157_Echu</vt:lpstr>
      <vt:lpstr>Rupture157_HT</vt:lpstr>
      <vt:lpstr>Rupture157_Moins_de_120_jours</vt:lpstr>
      <vt:lpstr>Rupture157_Moins_de_30_jours</vt:lpstr>
      <vt:lpstr>Rupture157_Moins_de_60_jours</vt:lpstr>
      <vt:lpstr>Rupture157_Moins_de_90_jours</vt:lpstr>
      <vt:lpstr>Rupture157_Non_echu</vt:lpstr>
      <vt:lpstr>Rupture157_Plus_de_120_jours</vt:lpstr>
      <vt:lpstr>Rupture157_Solde</vt:lpstr>
      <vt:lpstr>Rupture157_TVA_10</vt:lpstr>
      <vt:lpstr>Rupture157_TVA_2.1</vt:lpstr>
      <vt:lpstr>Rupture157_TVA_20</vt:lpstr>
      <vt:lpstr>Rupture157_TVA_5.5</vt:lpstr>
      <vt:lpstr>Rupture158_Credit</vt:lpstr>
      <vt:lpstr>Rupture158_Debit</vt:lpstr>
      <vt:lpstr>Rupture158_Echu</vt:lpstr>
      <vt:lpstr>Rupture158_HT</vt:lpstr>
      <vt:lpstr>Rupture158_Moins_de_120_jours</vt:lpstr>
      <vt:lpstr>Rupture158_Moins_de_30_jours</vt:lpstr>
      <vt:lpstr>Rupture158_Moins_de_60_jours</vt:lpstr>
      <vt:lpstr>Rupture158_Moins_de_90_jours</vt:lpstr>
      <vt:lpstr>Rupture158_Non_echu</vt:lpstr>
      <vt:lpstr>Rupture158_Plus_de_120_jours</vt:lpstr>
      <vt:lpstr>Rupture158_Solde</vt:lpstr>
      <vt:lpstr>Rupture158_TVA_10</vt:lpstr>
      <vt:lpstr>Rupture158_TVA_2.1</vt:lpstr>
      <vt:lpstr>Rupture158_TVA_20</vt:lpstr>
      <vt:lpstr>Rupture158_TVA_5.5</vt:lpstr>
      <vt:lpstr>Rupture159_Credit</vt:lpstr>
      <vt:lpstr>Rupture159_Debit</vt:lpstr>
      <vt:lpstr>Rupture159_Echu</vt:lpstr>
      <vt:lpstr>Rupture159_HT</vt:lpstr>
      <vt:lpstr>Rupture159_Moins_de_120_jours</vt:lpstr>
      <vt:lpstr>Rupture159_Moins_de_30_jours</vt:lpstr>
      <vt:lpstr>Rupture159_Moins_de_60_jours</vt:lpstr>
      <vt:lpstr>Rupture159_Moins_de_90_jours</vt:lpstr>
      <vt:lpstr>Rupture159_Non_echu</vt:lpstr>
      <vt:lpstr>Rupture159_Plus_de_120_jours</vt:lpstr>
      <vt:lpstr>Rupture159_Solde</vt:lpstr>
      <vt:lpstr>Rupture159_TVA_10</vt:lpstr>
      <vt:lpstr>Rupture159_TVA_2.1</vt:lpstr>
      <vt:lpstr>Rupture159_TVA_20</vt:lpstr>
      <vt:lpstr>Rupture159_TVA_5.5</vt:lpstr>
      <vt:lpstr>Rupture16_Credit</vt:lpstr>
      <vt:lpstr>Rupture16_Debit</vt:lpstr>
      <vt:lpstr>Rupture16_Echu</vt:lpstr>
      <vt:lpstr>Rupture16_HT</vt:lpstr>
      <vt:lpstr>Rupture16_Moins_de_120_jours</vt:lpstr>
      <vt:lpstr>Rupture16_Moins_de_30_jours</vt:lpstr>
      <vt:lpstr>Rupture16_Moins_de_60_jours</vt:lpstr>
      <vt:lpstr>Rupture16_Moins_de_90_jours</vt:lpstr>
      <vt:lpstr>Rupture16_Non_echu</vt:lpstr>
      <vt:lpstr>Rupture16_Plus_de_120_jours</vt:lpstr>
      <vt:lpstr>Rupture16_Solde</vt:lpstr>
      <vt:lpstr>Rupture16_TVA_10</vt:lpstr>
      <vt:lpstr>Rupture16_TVA_2.1</vt:lpstr>
      <vt:lpstr>Rupture16_TVA_20</vt:lpstr>
      <vt:lpstr>Rupture16_TVA_5.5</vt:lpstr>
      <vt:lpstr>Rupture160_Credit</vt:lpstr>
      <vt:lpstr>Rupture160_Debit</vt:lpstr>
      <vt:lpstr>Rupture160_Echu</vt:lpstr>
      <vt:lpstr>Rupture160_HT</vt:lpstr>
      <vt:lpstr>Rupture160_Moins_de_120_jours</vt:lpstr>
      <vt:lpstr>Rupture160_Moins_de_30_jours</vt:lpstr>
      <vt:lpstr>Rupture160_Moins_de_60_jours</vt:lpstr>
      <vt:lpstr>Rupture160_Moins_de_90_jours</vt:lpstr>
      <vt:lpstr>Rupture160_Non_echu</vt:lpstr>
      <vt:lpstr>Rupture160_Plus_de_120_jours</vt:lpstr>
      <vt:lpstr>Rupture160_Solde</vt:lpstr>
      <vt:lpstr>Rupture160_TVA_10</vt:lpstr>
      <vt:lpstr>Rupture160_TVA_2.1</vt:lpstr>
      <vt:lpstr>Rupture160_TVA_20</vt:lpstr>
      <vt:lpstr>Rupture160_TVA_5.5</vt:lpstr>
      <vt:lpstr>Rupture161_Credit</vt:lpstr>
      <vt:lpstr>Rupture161_Debit</vt:lpstr>
      <vt:lpstr>Rupture161_Echu</vt:lpstr>
      <vt:lpstr>Rupture161_HT</vt:lpstr>
      <vt:lpstr>Rupture161_Moins_de_120_jours</vt:lpstr>
      <vt:lpstr>Rupture161_Moins_de_30_jours</vt:lpstr>
      <vt:lpstr>Rupture161_Moins_de_60_jours</vt:lpstr>
      <vt:lpstr>Rupture161_Moins_de_90_jours</vt:lpstr>
      <vt:lpstr>Rupture161_Non_echu</vt:lpstr>
      <vt:lpstr>Rupture161_Plus_de_120_jours</vt:lpstr>
      <vt:lpstr>Rupture161_Solde</vt:lpstr>
      <vt:lpstr>Rupture161_TVA_10</vt:lpstr>
      <vt:lpstr>Rupture161_TVA_2.1</vt:lpstr>
      <vt:lpstr>Rupture161_TVA_20</vt:lpstr>
      <vt:lpstr>Rupture161_TVA_5.5</vt:lpstr>
      <vt:lpstr>Rupture162_Credit</vt:lpstr>
      <vt:lpstr>Rupture162_Debit</vt:lpstr>
      <vt:lpstr>Rupture162_Echu</vt:lpstr>
      <vt:lpstr>Rupture162_HT</vt:lpstr>
      <vt:lpstr>Rupture162_Moins_de_120_jours</vt:lpstr>
      <vt:lpstr>Rupture162_Moins_de_30_jours</vt:lpstr>
      <vt:lpstr>Rupture162_Moins_de_60_jours</vt:lpstr>
      <vt:lpstr>Rupture162_Moins_de_90_jours</vt:lpstr>
      <vt:lpstr>Rupture162_Non_echu</vt:lpstr>
      <vt:lpstr>Rupture162_Plus_de_120_jours</vt:lpstr>
      <vt:lpstr>Rupture162_Solde</vt:lpstr>
      <vt:lpstr>Rupture162_TVA_10</vt:lpstr>
      <vt:lpstr>Rupture162_TVA_2.1</vt:lpstr>
      <vt:lpstr>Rupture162_TVA_20</vt:lpstr>
      <vt:lpstr>Rupture162_TVA_5.5</vt:lpstr>
      <vt:lpstr>Rupture163_Credit</vt:lpstr>
      <vt:lpstr>Rupture163_Debit</vt:lpstr>
      <vt:lpstr>Rupture163_Echu</vt:lpstr>
      <vt:lpstr>Rupture163_HT</vt:lpstr>
      <vt:lpstr>Rupture163_Moins_de_120_jours</vt:lpstr>
      <vt:lpstr>Rupture163_Moins_de_30_jours</vt:lpstr>
      <vt:lpstr>Rupture163_Moins_de_60_jours</vt:lpstr>
      <vt:lpstr>Rupture163_Moins_de_90_jours</vt:lpstr>
      <vt:lpstr>Rupture163_Non_echu</vt:lpstr>
      <vt:lpstr>Rupture163_Plus_de_120_jours</vt:lpstr>
      <vt:lpstr>Rupture163_Solde</vt:lpstr>
      <vt:lpstr>Rupture163_TVA_10</vt:lpstr>
      <vt:lpstr>Rupture163_TVA_2.1</vt:lpstr>
      <vt:lpstr>Rupture163_TVA_20</vt:lpstr>
      <vt:lpstr>Rupture163_TVA_5.5</vt:lpstr>
      <vt:lpstr>Rupture164_Credit</vt:lpstr>
      <vt:lpstr>Rupture164_Debit</vt:lpstr>
      <vt:lpstr>Rupture164_Echu</vt:lpstr>
      <vt:lpstr>Rupture164_HT</vt:lpstr>
      <vt:lpstr>Rupture164_Moins_de_120_jours</vt:lpstr>
      <vt:lpstr>Rupture164_Moins_de_30_jours</vt:lpstr>
      <vt:lpstr>Rupture164_Moins_de_60_jours</vt:lpstr>
      <vt:lpstr>Rupture164_Moins_de_90_jours</vt:lpstr>
      <vt:lpstr>Rupture164_Non_echu</vt:lpstr>
      <vt:lpstr>Rupture164_Plus_de_120_jours</vt:lpstr>
      <vt:lpstr>Rupture164_Solde</vt:lpstr>
      <vt:lpstr>Rupture164_TVA_10</vt:lpstr>
      <vt:lpstr>Rupture164_TVA_2.1</vt:lpstr>
      <vt:lpstr>Rupture164_TVA_20</vt:lpstr>
      <vt:lpstr>Rupture164_TVA_5.5</vt:lpstr>
      <vt:lpstr>Rupture165_Credit</vt:lpstr>
      <vt:lpstr>Rupture165_Debit</vt:lpstr>
      <vt:lpstr>Rupture165_Echu</vt:lpstr>
      <vt:lpstr>Rupture165_HT</vt:lpstr>
      <vt:lpstr>Rupture165_Moins_de_120_jours</vt:lpstr>
      <vt:lpstr>Rupture165_Moins_de_30_jours</vt:lpstr>
      <vt:lpstr>Rupture165_Moins_de_60_jours</vt:lpstr>
      <vt:lpstr>Rupture165_Moins_de_90_jours</vt:lpstr>
      <vt:lpstr>Rupture165_Non_echu</vt:lpstr>
      <vt:lpstr>Rupture165_Plus_de_120_jours</vt:lpstr>
      <vt:lpstr>Rupture165_Solde</vt:lpstr>
      <vt:lpstr>Rupture165_TVA_10</vt:lpstr>
      <vt:lpstr>Rupture165_TVA_2.1</vt:lpstr>
      <vt:lpstr>Rupture165_TVA_20</vt:lpstr>
      <vt:lpstr>Rupture165_TVA_5.5</vt:lpstr>
      <vt:lpstr>Rupture166_Credit</vt:lpstr>
      <vt:lpstr>Rupture166_Debit</vt:lpstr>
      <vt:lpstr>Rupture166_Echu</vt:lpstr>
      <vt:lpstr>Rupture166_HT</vt:lpstr>
      <vt:lpstr>Rupture166_Moins_de_120_jours</vt:lpstr>
      <vt:lpstr>Rupture166_Moins_de_30_jours</vt:lpstr>
      <vt:lpstr>Rupture166_Moins_de_60_jours</vt:lpstr>
      <vt:lpstr>Rupture166_Moins_de_90_jours</vt:lpstr>
      <vt:lpstr>Rupture166_Non_echu</vt:lpstr>
      <vt:lpstr>Rupture166_Plus_de_120_jours</vt:lpstr>
      <vt:lpstr>Rupture166_Solde</vt:lpstr>
      <vt:lpstr>Rupture166_TVA_10</vt:lpstr>
      <vt:lpstr>Rupture166_TVA_2.1</vt:lpstr>
      <vt:lpstr>Rupture166_TVA_20</vt:lpstr>
      <vt:lpstr>Rupture166_TVA_5.5</vt:lpstr>
      <vt:lpstr>Rupture167_Credit</vt:lpstr>
      <vt:lpstr>Rupture167_Debit</vt:lpstr>
      <vt:lpstr>Rupture167_Echu</vt:lpstr>
      <vt:lpstr>Rupture167_HT</vt:lpstr>
      <vt:lpstr>Rupture167_Moins_de_120_jours</vt:lpstr>
      <vt:lpstr>Rupture167_Moins_de_30_jours</vt:lpstr>
      <vt:lpstr>Rupture167_Moins_de_60_jours</vt:lpstr>
      <vt:lpstr>Rupture167_Moins_de_90_jours</vt:lpstr>
      <vt:lpstr>Rupture167_Non_echu</vt:lpstr>
      <vt:lpstr>Rupture167_Plus_de_120_jours</vt:lpstr>
      <vt:lpstr>Rupture167_Solde</vt:lpstr>
      <vt:lpstr>Rupture167_TVA_10</vt:lpstr>
      <vt:lpstr>Rupture167_TVA_2.1</vt:lpstr>
      <vt:lpstr>Rupture167_TVA_20</vt:lpstr>
      <vt:lpstr>Rupture167_TVA_5.5</vt:lpstr>
      <vt:lpstr>Rupture168_Credit</vt:lpstr>
      <vt:lpstr>Rupture168_Debit</vt:lpstr>
      <vt:lpstr>Rupture168_Echu</vt:lpstr>
      <vt:lpstr>Rupture168_HT</vt:lpstr>
      <vt:lpstr>Rupture168_Moins_de_120_jours</vt:lpstr>
      <vt:lpstr>Rupture168_Moins_de_30_jours</vt:lpstr>
      <vt:lpstr>Rupture168_Moins_de_60_jours</vt:lpstr>
      <vt:lpstr>Rupture168_Moins_de_90_jours</vt:lpstr>
      <vt:lpstr>Rupture168_Non_echu</vt:lpstr>
      <vt:lpstr>Rupture168_Plus_de_120_jours</vt:lpstr>
      <vt:lpstr>Rupture168_Solde</vt:lpstr>
      <vt:lpstr>Rupture168_TVA_10</vt:lpstr>
      <vt:lpstr>Rupture168_TVA_2.1</vt:lpstr>
      <vt:lpstr>Rupture168_TVA_20</vt:lpstr>
      <vt:lpstr>Rupture168_TVA_5.5</vt:lpstr>
      <vt:lpstr>Rupture169_Credit</vt:lpstr>
      <vt:lpstr>Rupture169_Debit</vt:lpstr>
      <vt:lpstr>Rupture169_Echu</vt:lpstr>
      <vt:lpstr>Rupture169_HT</vt:lpstr>
      <vt:lpstr>Rupture169_Moins_de_120_jours</vt:lpstr>
      <vt:lpstr>Rupture169_Moins_de_30_jours</vt:lpstr>
      <vt:lpstr>Rupture169_Moins_de_60_jours</vt:lpstr>
      <vt:lpstr>Rupture169_Moins_de_90_jours</vt:lpstr>
      <vt:lpstr>Rupture169_Non_echu</vt:lpstr>
      <vt:lpstr>Rupture169_Plus_de_120_jours</vt:lpstr>
      <vt:lpstr>Rupture169_Solde</vt:lpstr>
      <vt:lpstr>Rupture169_TVA_10</vt:lpstr>
      <vt:lpstr>Rupture169_TVA_2.1</vt:lpstr>
      <vt:lpstr>Rupture169_TVA_20</vt:lpstr>
      <vt:lpstr>Rupture169_TVA_5.5</vt:lpstr>
      <vt:lpstr>Rupture17_Credit</vt:lpstr>
      <vt:lpstr>Rupture17_Debit</vt:lpstr>
      <vt:lpstr>Rupture17_Echu</vt:lpstr>
      <vt:lpstr>Rupture17_HT</vt:lpstr>
      <vt:lpstr>Rupture17_Moins_de_120_jours</vt:lpstr>
      <vt:lpstr>Rupture17_Moins_de_30_jours</vt:lpstr>
      <vt:lpstr>Rupture17_Moins_de_60_jours</vt:lpstr>
      <vt:lpstr>Rupture17_Moins_de_90_jours</vt:lpstr>
      <vt:lpstr>Rupture17_Non_echu</vt:lpstr>
      <vt:lpstr>Rupture17_Plus_de_120_jours</vt:lpstr>
      <vt:lpstr>Rupture17_Solde</vt:lpstr>
      <vt:lpstr>Rupture17_TVA_10</vt:lpstr>
      <vt:lpstr>Rupture17_TVA_2.1</vt:lpstr>
      <vt:lpstr>Rupture17_TVA_20</vt:lpstr>
      <vt:lpstr>Rupture17_TVA_5.5</vt:lpstr>
      <vt:lpstr>Rupture170_Credit</vt:lpstr>
      <vt:lpstr>Rupture170_Debit</vt:lpstr>
      <vt:lpstr>Rupture170_Echu</vt:lpstr>
      <vt:lpstr>Rupture170_HT</vt:lpstr>
      <vt:lpstr>Rupture170_Moins_de_120_jours</vt:lpstr>
      <vt:lpstr>Rupture170_Moins_de_30_jours</vt:lpstr>
      <vt:lpstr>Rupture170_Moins_de_60_jours</vt:lpstr>
      <vt:lpstr>Rupture170_Moins_de_90_jours</vt:lpstr>
      <vt:lpstr>Rupture170_Non_echu</vt:lpstr>
      <vt:lpstr>Rupture170_Plus_de_120_jours</vt:lpstr>
      <vt:lpstr>Rupture170_Solde</vt:lpstr>
      <vt:lpstr>Rupture170_TVA_10</vt:lpstr>
      <vt:lpstr>Rupture170_TVA_2.1</vt:lpstr>
      <vt:lpstr>Rupture170_TVA_20</vt:lpstr>
      <vt:lpstr>Rupture170_TVA_5.5</vt:lpstr>
      <vt:lpstr>Rupture171_Credit</vt:lpstr>
      <vt:lpstr>Rupture171_Debit</vt:lpstr>
      <vt:lpstr>Rupture171_Echu</vt:lpstr>
      <vt:lpstr>Rupture171_HT</vt:lpstr>
      <vt:lpstr>Rupture171_Moins_de_120_jours</vt:lpstr>
      <vt:lpstr>Rupture171_Moins_de_30_jours</vt:lpstr>
      <vt:lpstr>Rupture171_Moins_de_60_jours</vt:lpstr>
      <vt:lpstr>Rupture171_Moins_de_90_jours</vt:lpstr>
      <vt:lpstr>Rupture171_Non_echu</vt:lpstr>
      <vt:lpstr>Rupture171_Plus_de_120_jours</vt:lpstr>
      <vt:lpstr>Rupture171_Solde</vt:lpstr>
      <vt:lpstr>Rupture171_TVA_10</vt:lpstr>
      <vt:lpstr>Rupture171_TVA_2.1</vt:lpstr>
      <vt:lpstr>Rupture171_TVA_20</vt:lpstr>
      <vt:lpstr>Rupture171_TVA_5.5</vt:lpstr>
      <vt:lpstr>Rupture172_Credit</vt:lpstr>
      <vt:lpstr>Rupture172_Debit</vt:lpstr>
      <vt:lpstr>Rupture172_Echu</vt:lpstr>
      <vt:lpstr>Rupture172_HT</vt:lpstr>
      <vt:lpstr>Rupture172_Moins_de_120_jours</vt:lpstr>
      <vt:lpstr>Rupture172_Moins_de_30_jours</vt:lpstr>
      <vt:lpstr>Rupture172_Moins_de_60_jours</vt:lpstr>
      <vt:lpstr>Rupture172_Moins_de_90_jours</vt:lpstr>
      <vt:lpstr>Rupture172_Non_echu</vt:lpstr>
      <vt:lpstr>Rupture172_Plus_de_120_jours</vt:lpstr>
      <vt:lpstr>Rupture172_Solde</vt:lpstr>
      <vt:lpstr>Rupture172_TVA_10</vt:lpstr>
      <vt:lpstr>Rupture172_TVA_2.1</vt:lpstr>
      <vt:lpstr>Rupture172_TVA_20</vt:lpstr>
      <vt:lpstr>Rupture172_TVA_5.5</vt:lpstr>
      <vt:lpstr>Rupture173_Credit</vt:lpstr>
      <vt:lpstr>Rupture173_Debit</vt:lpstr>
      <vt:lpstr>Rupture173_Echu</vt:lpstr>
      <vt:lpstr>Rupture173_HT</vt:lpstr>
      <vt:lpstr>Rupture173_Moins_de_120_jours</vt:lpstr>
      <vt:lpstr>Rupture173_Moins_de_30_jours</vt:lpstr>
      <vt:lpstr>Rupture173_Moins_de_60_jours</vt:lpstr>
      <vt:lpstr>Rupture173_Moins_de_90_jours</vt:lpstr>
      <vt:lpstr>Rupture173_Non_echu</vt:lpstr>
      <vt:lpstr>Rupture173_Plus_de_120_jours</vt:lpstr>
      <vt:lpstr>Rupture173_Solde</vt:lpstr>
      <vt:lpstr>Rupture173_TVA_10</vt:lpstr>
      <vt:lpstr>Rupture173_TVA_2.1</vt:lpstr>
      <vt:lpstr>Rupture173_TVA_20</vt:lpstr>
      <vt:lpstr>Rupture173_TVA_5.5</vt:lpstr>
      <vt:lpstr>Rupture174_Credit</vt:lpstr>
      <vt:lpstr>Rupture174_Debit</vt:lpstr>
      <vt:lpstr>Rupture174_Echu</vt:lpstr>
      <vt:lpstr>Rupture174_HT</vt:lpstr>
      <vt:lpstr>Rupture174_Moins_de_120_jours</vt:lpstr>
      <vt:lpstr>Rupture174_Moins_de_30_jours</vt:lpstr>
      <vt:lpstr>Rupture174_Moins_de_60_jours</vt:lpstr>
      <vt:lpstr>Rupture174_Moins_de_90_jours</vt:lpstr>
      <vt:lpstr>Rupture174_Non_echu</vt:lpstr>
      <vt:lpstr>Rupture174_Plus_de_120_jours</vt:lpstr>
      <vt:lpstr>Rupture174_Solde</vt:lpstr>
      <vt:lpstr>Rupture174_TVA_10</vt:lpstr>
      <vt:lpstr>Rupture174_TVA_2.1</vt:lpstr>
      <vt:lpstr>Rupture174_TVA_20</vt:lpstr>
      <vt:lpstr>Rupture174_TVA_5.5</vt:lpstr>
      <vt:lpstr>Rupture175_Credit</vt:lpstr>
      <vt:lpstr>Rupture175_Debit</vt:lpstr>
      <vt:lpstr>Rupture175_Echu</vt:lpstr>
      <vt:lpstr>Rupture175_HT</vt:lpstr>
      <vt:lpstr>Rupture175_Moins_de_120_jours</vt:lpstr>
      <vt:lpstr>Rupture175_Moins_de_30_jours</vt:lpstr>
      <vt:lpstr>Rupture175_Moins_de_60_jours</vt:lpstr>
      <vt:lpstr>Rupture175_Moins_de_90_jours</vt:lpstr>
      <vt:lpstr>Rupture175_Non_echu</vt:lpstr>
      <vt:lpstr>Rupture175_Plus_de_120_jours</vt:lpstr>
      <vt:lpstr>Rupture175_Solde</vt:lpstr>
      <vt:lpstr>Rupture175_TVA_10</vt:lpstr>
      <vt:lpstr>Rupture175_TVA_2.1</vt:lpstr>
      <vt:lpstr>Rupture175_TVA_20</vt:lpstr>
      <vt:lpstr>Rupture175_TVA_5.5</vt:lpstr>
      <vt:lpstr>Rupture176_Credit</vt:lpstr>
      <vt:lpstr>Rupture176_Debit</vt:lpstr>
      <vt:lpstr>Rupture176_Echu</vt:lpstr>
      <vt:lpstr>Rupture176_HT</vt:lpstr>
      <vt:lpstr>Rupture176_Moins_de_120_jours</vt:lpstr>
      <vt:lpstr>Rupture176_Moins_de_30_jours</vt:lpstr>
      <vt:lpstr>Rupture176_Moins_de_60_jours</vt:lpstr>
      <vt:lpstr>Rupture176_Moins_de_90_jours</vt:lpstr>
      <vt:lpstr>Rupture176_Non_echu</vt:lpstr>
      <vt:lpstr>Rupture176_Plus_de_120_jours</vt:lpstr>
      <vt:lpstr>Rupture176_Solde</vt:lpstr>
      <vt:lpstr>Rupture176_TVA_10</vt:lpstr>
      <vt:lpstr>Rupture176_TVA_2.1</vt:lpstr>
      <vt:lpstr>Rupture176_TVA_20</vt:lpstr>
      <vt:lpstr>Rupture176_TVA_5.5</vt:lpstr>
      <vt:lpstr>Rupture177_Credit</vt:lpstr>
      <vt:lpstr>Rupture177_Debit</vt:lpstr>
      <vt:lpstr>Rupture177_Echu</vt:lpstr>
      <vt:lpstr>Rupture177_HT</vt:lpstr>
      <vt:lpstr>Rupture177_Moins_de_120_jours</vt:lpstr>
      <vt:lpstr>Rupture177_Moins_de_30_jours</vt:lpstr>
      <vt:lpstr>Rupture177_Moins_de_60_jours</vt:lpstr>
      <vt:lpstr>Rupture177_Moins_de_90_jours</vt:lpstr>
      <vt:lpstr>Rupture177_Non_echu</vt:lpstr>
      <vt:lpstr>Rupture177_Plus_de_120_jours</vt:lpstr>
      <vt:lpstr>Rupture177_Solde</vt:lpstr>
      <vt:lpstr>Rupture177_TVA_10</vt:lpstr>
      <vt:lpstr>Rupture177_TVA_2.1</vt:lpstr>
      <vt:lpstr>Rupture177_TVA_20</vt:lpstr>
      <vt:lpstr>Rupture177_TVA_5.5</vt:lpstr>
      <vt:lpstr>Rupture178_Credit</vt:lpstr>
      <vt:lpstr>Rupture178_Debit</vt:lpstr>
      <vt:lpstr>Rupture178_Echu</vt:lpstr>
      <vt:lpstr>Rupture178_HT</vt:lpstr>
      <vt:lpstr>Rupture178_Moins_de_120_jours</vt:lpstr>
      <vt:lpstr>Rupture178_Moins_de_30_jours</vt:lpstr>
      <vt:lpstr>Rupture178_Moins_de_60_jours</vt:lpstr>
      <vt:lpstr>Rupture178_Moins_de_90_jours</vt:lpstr>
      <vt:lpstr>Rupture178_Non_echu</vt:lpstr>
      <vt:lpstr>Rupture178_Plus_de_120_jours</vt:lpstr>
      <vt:lpstr>Rupture178_Solde</vt:lpstr>
      <vt:lpstr>Rupture178_TVA_10</vt:lpstr>
      <vt:lpstr>Rupture178_TVA_2.1</vt:lpstr>
      <vt:lpstr>Rupture178_TVA_20</vt:lpstr>
      <vt:lpstr>Rupture178_TVA_5.5</vt:lpstr>
      <vt:lpstr>Rupture179_Credit</vt:lpstr>
      <vt:lpstr>Rupture179_Debit</vt:lpstr>
      <vt:lpstr>Rupture179_Echu</vt:lpstr>
      <vt:lpstr>Rupture179_HT</vt:lpstr>
      <vt:lpstr>Rupture179_Moins_de_120_jours</vt:lpstr>
      <vt:lpstr>Rupture179_Moins_de_30_jours</vt:lpstr>
      <vt:lpstr>Rupture179_Moins_de_60_jours</vt:lpstr>
      <vt:lpstr>Rupture179_Moins_de_90_jours</vt:lpstr>
      <vt:lpstr>Rupture179_Non_echu</vt:lpstr>
      <vt:lpstr>Rupture179_Plus_de_120_jours</vt:lpstr>
      <vt:lpstr>Rupture179_Solde</vt:lpstr>
      <vt:lpstr>Rupture179_TVA_10</vt:lpstr>
      <vt:lpstr>Rupture179_TVA_2.1</vt:lpstr>
      <vt:lpstr>Rupture179_TVA_20</vt:lpstr>
      <vt:lpstr>Rupture179_TVA_5.5</vt:lpstr>
      <vt:lpstr>Rupture18_Credit</vt:lpstr>
      <vt:lpstr>Rupture18_Debit</vt:lpstr>
      <vt:lpstr>Rupture18_Echu</vt:lpstr>
      <vt:lpstr>Rupture18_HT</vt:lpstr>
      <vt:lpstr>Rupture18_Moins_de_120_jours</vt:lpstr>
      <vt:lpstr>Rupture18_Moins_de_30_jours</vt:lpstr>
      <vt:lpstr>Rupture18_Moins_de_60_jours</vt:lpstr>
      <vt:lpstr>Rupture18_Moins_de_90_jours</vt:lpstr>
      <vt:lpstr>Rupture18_Non_echu</vt:lpstr>
      <vt:lpstr>Rupture18_Plus_de_120_jours</vt:lpstr>
      <vt:lpstr>Rupture18_Solde</vt:lpstr>
      <vt:lpstr>Rupture18_TVA_10</vt:lpstr>
      <vt:lpstr>Rupture18_TVA_2.1</vt:lpstr>
      <vt:lpstr>Rupture18_TVA_20</vt:lpstr>
      <vt:lpstr>Rupture18_TVA_5.5</vt:lpstr>
      <vt:lpstr>Rupture180_Credit</vt:lpstr>
      <vt:lpstr>Rupture180_Debit</vt:lpstr>
      <vt:lpstr>Rupture180_Echu</vt:lpstr>
      <vt:lpstr>Rupture180_HT</vt:lpstr>
      <vt:lpstr>Rupture180_Moins_de_120_jours</vt:lpstr>
      <vt:lpstr>Rupture180_Moins_de_30_jours</vt:lpstr>
      <vt:lpstr>Rupture180_Moins_de_60_jours</vt:lpstr>
      <vt:lpstr>Rupture180_Moins_de_90_jours</vt:lpstr>
      <vt:lpstr>Rupture180_Non_echu</vt:lpstr>
      <vt:lpstr>Rupture180_Plus_de_120_jours</vt:lpstr>
      <vt:lpstr>Rupture180_Solde</vt:lpstr>
      <vt:lpstr>Rupture180_TVA_10</vt:lpstr>
      <vt:lpstr>Rupture180_TVA_2.1</vt:lpstr>
      <vt:lpstr>Rupture180_TVA_20</vt:lpstr>
      <vt:lpstr>Rupture180_TVA_5.5</vt:lpstr>
      <vt:lpstr>Rupture181_Credit</vt:lpstr>
      <vt:lpstr>Rupture181_Debit</vt:lpstr>
      <vt:lpstr>Rupture181_Echu</vt:lpstr>
      <vt:lpstr>Rupture181_HT</vt:lpstr>
      <vt:lpstr>Rupture181_Moins_de_120_jours</vt:lpstr>
      <vt:lpstr>Rupture181_Moins_de_30_jours</vt:lpstr>
      <vt:lpstr>Rupture181_Moins_de_60_jours</vt:lpstr>
      <vt:lpstr>Rupture181_Moins_de_90_jours</vt:lpstr>
      <vt:lpstr>Rupture181_Non_echu</vt:lpstr>
      <vt:lpstr>Rupture181_Plus_de_120_jours</vt:lpstr>
      <vt:lpstr>Rupture181_Solde</vt:lpstr>
      <vt:lpstr>Rupture181_TVA_10</vt:lpstr>
      <vt:lpstr>Rupture181_TVA_2.1</vt:lpstr>
      <vt:lpstr>Rupture181_TVA_20</vt:lpstr>
      <vt:lpstr>Rupture181_TVA_5.5</vt:lpstr>
      <vt:lpstr>Rupture182_Credit</vt:lpstr>
      <vt:lpstr>Rupture182_Debit</vt:lpstr>
      <vt:lpstr>Rupture182_Echu</vt:lpstr>
      <vt:lpstr>Rupture182_HT</vt:lpstr>
      <vt:lpstr>Rupture182_Moins_de_120_jours</vt:lpstr>
      <vt:lpstr>Rupture182_Moins_de_30_jours</vt:lpstr>
      <vt:lpstr>Rupture182_Moins_de_60_jours</vt:lpstr>
      <vt:lpstr>Rupture182_Moins_de_90_jours</vt:lpstr>
      <vt:lpstr>Rupture182_Non_echu</vt:lpstr>
      <vt:lpstr>Rupture182_Plus_de_120_jours</vt:lpstr>
      <vt:lpstr>Rupture182_Solde</vt:lpstr>
      <vt:lpstr>Rupture182_TVA_10</vt:lpstr>
      <vt:lpstr>Rupture182_TVA_2.1</vt:lpstr>
      <vt:lpstr>Rupture182_TVA_20</vt:lpstr>
      <vt:lpstr>Rupture182_TVA_5.5</vt:lpstr>
      <vt:lpstr>Rupture183_Credit</vt:lpstr>
      <vt:lpstr>Rupture183_Debit</vt:lpstr>
      <vt:lpstr>Rupture183_Echu</vt:lpstr>
      <vt:lpstr>Rupture183_HT</vt:lpstr>
      <vt:lpstr>Rupture183_Moins_de_120_jours</vt:lpstr>
      <vt:lpstr>Rupture183_Moins_de_30_jours</vt:lpstr>
      <vt:lpstr>Rupture183_Moins_de_60_jours</vt:lpstr>
      <vt:lpstr>Rupture183_Moins_de_90_jours</vt:lpstr>
      <vt:lpstr>Rupture183_Non_echu</vt:lpstr>
      <vt:lpstr>Rupture183_Plus_de_120_jours</vt:lpstr>
      <vt:lpstr>Rupture183_Solde</vt:lpstr>
      <vt:lpstr>Rupture183_TVA_10</vt:lpstr>
      <vt:lpstr>Rupture183_TVA_2.1</vt:lpstr>
      <vt:lpstr>Rupture183_TVA_20</vt:lpstr>
      <vt:lpstr>Rupture183_TVA_5.5</vt:lpstr>
      <vt:lpstr>Rupture184_Credit</vt:lpstr>
      <vt:lpstr>Rupture184_Debit</vt:lpstr>
      <vt:lpstr>Rupture184_Echu</vt:lpstr>
      <vt:lpstr>Rupture184_HT</vt:lpstr>
      <vt:lpstr>Rupture184_Moins_de_120_jours</vt:lpstr>
      <vt:lpstr>Rupture184_Moins_de_30_jours</vt:lpstr>
      <vt:lpstr>Rupture184_Moins_de_60_jours</vt:lpstr>
      <vt:lpstr>Rupture184_Moins_de_90_jours</vt:lpstr>
      <vt:lpstr>Rupture184_Non_echu</vt:lpstr>
      <vt:lpstr>Rupture184_Plus_de_120_jours</vt:lpstr>
      <vt:lpstr>Rupture184_Solde</vt:lpstr>
      <vt:lpstr>Rupture184_TVA_10</vt:lpstr>
      <vt:lpstr>Rupture184_TVA_2.1</vt:lpstr>
      <vt:lpstr>Rupture184_TVA_20</vt:lpstr>
      <vt:lpstr>Rupture184_TVA_5.5</vt:lpstr>
      <vt:lpstr>Rupture185_Credit</vt:lpstr>
      <vt:lpstr>Rupture185_Debit</vt:lpstr>
      <vt:lpstr>Rupture185_Echu</vt:lpstr>
      <vt:lpstr>Rupture185_HT</vt:lpstr>
      <vt:lpstr>Rupture185_Moins_de_120_jours</vt:lpstr>
      <vt:lpstr>Rupture185_Moins_de_30_jours</vt:lpstr>
      <vt:lpstr>Rupture185_Moins_de_60_jours</vt:lpstr>
      <vt:lpstr>Rupture185_Moins_de_90_jours</vt:lpstr>
      <vt:lpstr>Rupture185_Non_echu</vt:lpstr>
      <vt:lpstr>Rupture185_Plus_de_120_jours</vt:lpstr>
      <vt:lpstr>Rupture185_Solde</vt:lpstr>
      <vt:lpstr>Rupture185_TVA_10</vt:lpstr>
      <vt:lpstr>Rupture185_TVA_2.1</vt:lpstr>
      <vt:lpstr>Rupture185_TVA_20</vt:lpstr>
      <vt:lpstr>Rupture185_TVA_5.5</vt:lpstr>
      <vt:lpstr>Rupture186_Credit</vt:lpstr>
      <vt:lpstr>Rupture186_Debit</vt:lpstr>
      <vt:lpstr>Rupture186_Echu</vt:lpstr>
      <vt:lpstr>Rupture186_HT</vt:lpstr>
      <vt:lpstr>Rupture186_Moins_de_120_jours</vt:lpstr>
      <vt:lpstr>Rupture186_Moins_de_30_jours</vt:lpstr>
      <vt:lpstr>Rupture186_Moins_de_60_jours</vt:lpstr>
      <vt:lpstr>Rupture186_Moins_de_90_jours</vt:lpstr>
      <vt:lpstr>Rupture186_Non_echu</vt:lpstr>
      <vt:lpstr>Rupture186_Plus_de_120_jours</vt:lpstr>
      <vt:lpstr>Rupture186_Solde</vt:lpstr>
      <vt:lpstr>Rupture186_TVA_10</vt:lpstr>
      <vt:lpstr>Rupture186_TVA_2.1</vt:lpstr>
      <vt:lpstr>Rupture186_TVA_20</vt:lpstr>
      <vt:lpstr>Rupture186_TVA_5.5</vt:lpstr>
      <vt:lpstr>Rupture187_Credit</vt:lpstr>
      <vt:lpstr>Rupture187_Debit</vt:lpstr>
      <vt:lpstr>Rupture187_Echu</vt:lpstr>
      <vt:lpstr>Rupture187_HT</vt:lpstr>
      <vt:lpstr>Rupture187_Moins_de_120_jours</vt:lpstr>
      <vt:lpstr>Rupture187_Moins_de_30_jours</vt:lpstr>
      <vt:lpstr>Rupture187_Moins_de_60_jours</vt:lpstr>
      <vt:lpstr>Rupture187_Moins_de_90_jours</vt:lpstr>
      <vt:lpstr>Rupture187_Non_echu</vt:lpstr>
      <vt:lpstr>Rupture187_Plus_de_120_jours</vt:lpstr>
      <vt:lpstr>Rupture187_Solde</vt:lpstr>
      <vt:lpstr>Rupture187_TVA_10</vt:lpstr>
      <vt:lpstr>Rupture187_TVA_2.1</vt:lpstr>
      <vt:lpstr>Rupture187_TVA_20</vt:lpstr>
      <vt:lpstr>Rupture187_TVA_5.5</vt:lpstr>
      <vt:lpstr>Rupture188_Credit</vt:lpstr>
      <vt:lpstr>Rupture188_Debit</vt:lpstr>
      <vt:lpstr>Rupture188_Echu</vt:lpstr>
      <vt:lpstr>Rupture188_HT</vt:lpstr>
      <vt:lpstr>Rupture188_Moins_de_120_jours</vt:lpstr>
      <vt:lpstr>Rupture188_Moins_de_30_jours</vt:lpstr>
      <vt:lpstr>Rupture188_Moins_de_60_jours</vt:lpstr>
      <vt:lpstr>Rupture188_Moins_de_90_jours</vt:lpstr>
      <vt:lpstr>Rupture188_Non_echu</vt:lpstr>
      <vt:lpstr>Rupture188_Plus_de_120_jours</vt:lpstr>
      <vt:lpstr>Rupture188_Solde</vt:lpstr>
      <vt:lpstr>Rupture188_TVA_10</vt:lpstr>
      <vt:lpstr>Rupture188_TVA_2.1</vt:lpstr>
      <vt:lpstr>Rupture188_TVA_20</vt:lpstr>
      <vt:lpstr>Rupture188_TVA_5.5</vt:lpstr>
      <vt:lpstr>Rupture189_Credit</vt:lpstr>
      <vt:lpstr>Rupture189_Debit</vt:lpstr>
      <vt:lpstr>Rupture189_Echu</vt:lpstr>
      <vt:lpstr>Rupture189_HT</vt:lpstr>
      <vt:lpstr>Rupture189_Moins_de_120_jours</vt:lpstr>
      <vt:lpstr>Rupture189_Moins_de_30_jours</vt:lpstr>
      <vt:lpstr>Rupture189_Moins_de_60_jours</vt:lpstr>
      <vt:lpstr>Rupture189_Moins_de_90_jours</vt:lpstr>
      <vt:lpstr>Rupture189_Non_echu</vt:lpstr>
      <vt:lpstr>Rupture189_Plus_de_120_jours</vt:lpstr>
      <vt:lpstr>Rupture189_Solde</vt:lpstr>
      <vt:lpstr>Rupture189_TVA_10</vt:lpstr>
      <vt:lpstr>Rupture189_TVA_2.1</vt:lpstr>
      <vt:lpstr>Rupture189_TVA_20</vt:lpstr>
      <vt:lpstr>Rupture189_TVA_5.5</vt:lpstr>
      <vt:lpstr>Rupture19_Credit</vt:lpstr>
      <vt:lpstr>Rupture19_Debit</vt:lpstr>
      <vt:lpstr>Rupture19_Echu</vt:lpstr>
      <vt:lpstr>Rupture19_HT</vt:lpstr>
      <vt:lpstr>Rupture19_Moins_de_120_jours</vt:lpstr>
      <vt:lpstr>Rupture19_Moins_de_30_jours</vt:lpstr>
      <vt:lpstr>Rupture19_Moins_de_60_jours</vt:lpstr>
      <vt:lpstr>Rupture19_Moins_de_90_jours</vt:lpstr>
      <vt:lpstr>Rupture19_Non_echu</vt:lpstr>
      <vt:lpstr>Rupture19_Plus_de_120_jours</vt:lpstr>
      <vt:lpstr>Rupture19_Solde</vt:lpstr>
      <vt:lpstr>Rupture19_TVA_10</vt:lpstr>
      <vt:lpstr>Rupture19_TVA_2.1</vt:lpstr>
      <vt:lpstr>Rupture19_TVA_20</vt:lpstr>
      <vt:lpstr>Rupture19_TVA_5.5</vt:lpstr>
      <vt:lpstr>Rupture190_Credit</vt:lpstr>
      <vt:lpstr>Rupture190_Debit</vt:lpstr>
      <vt:lpstr>Rupture190_Echu</vt:lpstr>
      <vt:lpstr>Rupture190_HT</vt:lpstr>
      <vt:lpstr>Rupture190_Moins_de_120_jours</vt:lpstr>
      <vt:lpstr>Rupture190_Moins_de_30_jours</vt:lpstr>
      <vt:lpstr>Rupture190_Moins_de_60_jours</vt:lpstr>
      <vt:lpstr>Rupture190_Moins_de_90_jours</vt:lpstr>
      <vt:lpstr>Rupture190_Non_echu</vt:lpstr>
      <vt:lpstr>Rupture190_Plus_de_120_jours</vt:lpstr>
      <vt:lpstr>Rupture190_Solde</vt:lpstr>
      <vt:lpstr>Rupture190_TVA_10</vt:lpstr>
      <vt:lpstr>Rupture190_TVA_2.1</vt:lpstr>
      <vt:lpstr>Rupture190_TVA_20</vt:lpstr>
      <vt:lpstr>Rupture190_TVA_5.5</vt:lpstr>
      <vt:lpstr>Rupture191_Credit</vt:lpstr>
      <vt:lpstr>Rupture191_Debit</vt:lpstr>
      <vt:lpstr>Rupture191_Echu</vt:lpstr>
      <vt:lpstr>Rupture191_HT</vt:lpstr>
      <vt:lpstr>Rupture191_Moins_de_120_jours</vt:lpstr>
      <vt:lpstr>Rupture191_Moins_de_30_jours</vt:lpstr>
      <vt:lpstr>Rupture191_Moins_de_60_jours</vt:lpstr>
      <vt:lpstr>Rupture191_Moins_de_90_jours</vt:lpstr>
      <vt:lpstr>Rupture191_Non_echu</vt:lpstr>
      <vt:lpstr>Rupture191_Plus_de_120_jours</vt:lpstr>
      <vt:lpstr>Rupture191_Solde</vt:lpstr>
      <vt:lpstr>Rupture191_TVA_10</vt:lpstr>
      <vt:lpstr>Rupture191_TVA_2.1</vt:lpstr>
      <vt:lpstr>Rupture191_TVA_20</vt:lpstr>
      <vt:lpstr>Rupture191_TVA_5.5</vt:lpstr>
      <vt:lpstr>Rupture192_Credit</vt:lpstr>
      <vt:lpstr>Rupture192_Debit</vt:lpstr>
      <vt:lpstr>Rupture192_Echu</vt:lpstr>
      <vt:lpstr>Rupture192_HT</vt:lpstr>
      <vt:lpstr>Rupture192_Moins_de_120_jours</vt:lpstr>
      <vt:lpstr>Rupture192_Moins_de_30_jours</vt:lpstr>
      <vt:lpstr>Rupture192_Moins_de_60_jours</vt:lpstr>
      <vt:lpstr>Rupture192_Moins_de_90_jours</vt:lpstr>
      <vt:lpstr>Rupture192_Non_echu</vt:lpstr>
      <vt:lpstr>Rupture192_Plus_de_120_jours</vt:lpstr>
      <vt:lpstr>Rupture192_Solde</vt:lpstr>
      <vt:lpstr>Rupture192_TVA_10</vt:lpstr>
      <vt:lpstr>Rupture192_TVA_2.1</vt:lpstr>
      <vt:lpstr>Rupture192_TVA_20</vt:lpstr>
      <vt:lpstr>Rupture192_TVA_5.5</vt:lpstr>
      <vt:lpstr>Rupture193_Credit</vt:lpstr>
      <vt:lpstr>Rupture193_Debit</vt:lpstr>
      <vt:lpstr>Rupture193_Echu</vt:lpstr>
      <vt:lpstr>Rupture193_HT</vt:lpstr>
      <vt:lpstr>Rupture193_Moins_de_120_jours</vt:lpstr>
      <vt:lpstr>Rupture193_Moins_de_30_jours</vt:lpstr>
      <vt:lpstr>Rupture193_Moins_de_60_jours</vt:lpstr>
      <vt:lpstr>Rupture193_Moins_de_90_jours</vt:lpstr>
      <vt:lpstr>Rupture193_Non_echu</vt:lpstr>
      <vt:lpstr>Rupture193_Plus_de_120_jours</vt:lpstr>
      <vt:lpstr>Rupture193_Solde</vt:lpstr>
      <vt:lpstr>Rupture193_TVA_10</vt:lpstr>
      <vt:lpstr>Rupture193_TVA_2.1</vt:lpstr>
      <vt:lpstr>Rupture193_TVA_20</vt:lpstr>
      <vt:lpstr>Rupture193_TVA_5.5</vt:lpstr>
      <vt:lpstr>Rupture194_Credit</vt:lpstr>
      <vt:lpstr>Rupture194_Debit</vt:lpstr>
      <vt:lpstr>Rupture194_Echu</vt:lpstr>
      <vt:lpstr>Rupture194_HT</vt:lpstr>
      <vt:lpstr>Rupture194_Moins_de_120_jours</vt:lpstr>
      <vt:lpstr>Rupture194_Moins_de_30_jours</vt:lpstr>
      <vt:lpstr>Rupture194_Moins_de_60_jours</vt:lpstr>
      <vt:lpstr>Rupture194_Moins_de_90_jours</vt:lpstr>
      <vt:lpstr>Rupture194_Non_echu</vt:lpstr>
      <vt:lpstr>Rupture194_Plus_de_120_jours</vt:lpstr>
      <vt:lpstr>Rupture194_Solde</vt:lpstr>
      <vt:lpstr>Rupture194_TVA_10</vt:lpstr>
      <vt:lpstr>Rupture194_TVA_2.1</vt:lpstr>
      <vt:lpstr>Rupture194_TVA_20</vt:lpstr>
      <vt:lpstr>Rupture194_TVA_5.5</vt:lpstr>
      <vt:lpstr>Rupture195_Credit</vt:lpstr>
      <vt:lpstr>Rupture195_Debit</vt:lpstr>
      <vt:lpstr>Rupture195_Echu</vt:lpstr>
      <vt:lpstr>Rupture195_HT</vt:lpstr>
      <vt:lpstr>Rupture195_Moins_de_120_jours</vt:lpstr>
      <vt:lpstr>Rupture195_Moins_de_30_jours</vt:lpstr>
      <vt:lpstr>Rupture195_Moins_de_60_jours</vt:lpstr>
      <vt:lpstr>Rupture195_Moins_de_90_jours</vt:lpstr>
      <vt:lpstr>Rupture195_Non_echu</vt:lpstr>
      <vt:lpstr>Rupture195_Plus_de_120_jours</vt:lpstr>
      <vt:lpstr>Rupture195_Solde</vt:lpstr>
      <vt:lpstr>Rupture195_TVA_10</vt:lpstr>
      <vt:lpstr>Rupture195_TVA_2.1</vt:lpstr>
      <vt:lpstr>Rupture195_TVA_20</vt:lpstr>
      <vt:lpstr>Rupture195_TVA_5.5</vt:lpstr>
      <vt:lpstr>Rupture196_Credit</vt:lpstr>
      <vt:lpstr>Rupture196_Debit</vt:lpstr>
      <vt:lpstr>Rupture196_Echu</vt:lpstr>
      <vt:lpstr>Rupture196_HT</vt:lpstr>
      <vt:lpstr>Rupture196_Moins_de_120_jours</vt:lpstr>
      <vt:lpstr>Rupture196_Moins_de_30_jours</vt:lpstr>
      <vt:lpstr>Rupture196_Moins_de_60_jours</vt:lpstr>
      <vt:lpstr>Rupture196_Moins_de_90_jours</vt:lpstr>
      <vt:lpstr>Rupture196_Non_echu</vt:lpstr>
      <vt:lpstr>Rupture196_Plus_de_120_jours</vt:lpstr>
      <vt:lpstr>Rupture196_Solde</vt:lpstr>
      <vt:lpstr>Rupture196_TVA_10</vt:lpstr>
      <vt:lpstr>Rupture196_TVA_2.1</vt:lpstr>
      <vt:lpstr>Rupture196_TVA_20</vt:lpstr>
      <vt:lpstr>Rupture196_TVA_5.5</vt:lpstr>
      <vt:lpstr>Rupture197_Credit</vt:lpstr>
      <vt:lpstr>Rupture197_Debit</vt:lpstr>
      <vt:lpstr>Rupture197_Echu</vt:lpstr>
      <vt:lpstr>Rupture197_HT</vt:lpstr>
      <vt:lpstr>Rupture197_Moins_de_120_jours</vt:lpstr>
      <vt:lpstr>Rupture197_Moins_de_30_jours</vt:lpstr>
      <vt:lpstr>Rupture197_Moins_de_60_jours</vt:lpstr>
      <vt:lpstr>Rupture197_Moins_de_90_jours</vt:lpstr>
      <vt:lpstr>Rupture197_Non_echu</vt:lpstr>
      <vt:lpstr>Rupture197_Plus_de_120_jours</vt:lpstr>
      <vt:lpstr>Rupture197_Solde</vt:lpstr>
      <vt:lpstr>Rupture197_TVA_10</vt:lpstr>
      <vt:lpstr>Rupture197_TVA_2.1</vt:lpstr>
      <vt:lpstr>Rupture197_TVA_20</vt:lpstr>
      <vt:lpstr>Rupture197_TVA_5.5</vt:lpstr>
      <vt:lpstr>Rupture198_Credit</vt:lpstr>
      <vt:lpstr>Rupture198_Debit</vt:lpstr>
      <vt:lpstr>Rupture198_Echu</vt:lpstr>
      <vt:lpstr>Rupture198_HT</vt:lpstr>
      <vt:lpstr>Rupture198_Moins_de_120_jours</vt:lpstr>
      <vt:lpstr>Rupture198_Moins_de_30_jours</vt:lpstr>
      <vt:lpstr>Rupture198_Moins_de_60_jours</vt:lpstr>
      <vt:lpstr>Rupture198_Moins_de_90_jours</vt:lpstr>
      <vt:lpstr>Rupture198_Non_echu</vt:lpstr>
      <vt:lpstr>Rupture198_Plus_de_120_jours</vt:lpstr>
      <vt:lpstr>Rupture198_Solde</vt:lpstr>
      <vt:lpstr>Rupture198_TVA_10</vt:lpstr>
      <vt:lpstr>Rupture198_TVA_2.1</vt:lpstr>
      <vt:lpstr>Rupture198_TVA_20</vt:lpstr>
      <vt:lpstr>Rupture198_TVA_5.5</vt:lpstr>
      <vt:lpstr>Rupture199_Credit</vt:lpstr>
      <vt:lpstr>Rupture199_Debit</vt:lpstr>
      <vt:lpstr>Rupture199_Echu</vt:lpstr>
      <vt:lpstr>Rupture199_HT</vt:lpstr>
      <vt:lpstr>Rupture199_Moins_de_120_jours</vt:lpstr>
      <vt:lpstr>Rupture199_Moins_de_30_jours</vt:lpstr>
      <vt:lpstr>Rupture199_Moins_de_60_jours</vt:lpstr>
      <vt:lpstr>Rupture199_Moins_de_90_jours</vt:lpstr>
      <vt:lpstr>Rupture199_Non_echu</vt:lpstr>
      <vt:lpstr>Rupture199_Plus_de_120_jours</vt:lpstr>
      <vt:lpstr>Rupture199_Solde</vt:lpstr>
      <vt:lpstr>Rupture199_TVA_10</vt:lpstr>
      <vt:lpstr>Rupture199_TVA_2.1</vt:lpstr>
      <vt:lpstr>Rupture199_TVA_20</vt:lpstr>
      <vt:lpstr>Rupture199_TVA_5.5</vt:lpstr>
      <vt:lpstr>Rupture2_Credit</vt:lpstr>
      <vt:lpstr>Rupture2_Debit</vt:lpstr>
      <vt:lpstr>Rupture2_Echu</vt:lpstr>
      <vt:lpstr>Rupture2_HT</vt:lpstr>
      <vt:lpstr>Rupture2_Moins_de_120_jours</vt:lpstr>
      <vt:lpstr>Rupture2_Moins_de_30_jours</vt:lpstr>
      <vt:lpstr>Rupture2_Moins_de_60_jours</vt:lpstr>
      <vt:lpstr>Rupture2_Moins_de_90_jours</vt:lpstr>
      <vt:lpstr>Rupture2_Non_echu</vt:lpstr>
      <vt:lpstr>Rupture2_Plus_de_120_jours</vt:lpstr>
      <vt:lpstr>Rupture2_Solde</vt:lpstr>
      <vt:lpstr>Rupture2_TVA_10</vt:lpstr>
      <vt:lpstr>Rupture2_TVA_2.1</vt:lpstr>
      <vt:lpstr>Rupture2_TVA_20</vt:lpstr>
      <vt:lpstr>Rupture2_TVA_5.5</vt:lpstr>
      <vt:lpstr>Rupture20_Credit</vt:lpstr>
      <vt:lpstr>Rupture20_Debit</vt:lpstr>
      <vt:lpstr>Rupture20_Echu</vt:lpstr>
      <vt:lpstr>Rupture20_HT</vt:lpstr>
      <vt:lpstr>Rupture20_Moins_de_120_jours</vt:lpstr>
      <vt:lpstr>Rupture20_Moins_de_30_jours</vt:lpstr>
      <vt:lpstr>Rupture20_Moins_de_60_jours</vt:lpstr>
      <vt:lpstr>Rupture20_Moins_de_90_jours</vt:lpstr>
      <vt:lpstr>Rupture20_Non_echu</vt:lpstr>
      <vt:lpstr>Rupture20_Plus_de_120_jours</vt:lpstr>
      <vt:lpstr>Rupture20_Solde</vt:lpstr>
      <vt:lpstr>Rupture20_TVA_10</vt:lpstr>
      <vt:lpstr>Rupture20_TVA_2.1</vt:lpstr>
      <vt:lpstr>Rupture20_TVA_20</vt:lpstr>
      <vt:lpstr>Rupture20_TVA_5.5</vt:lpstr>
      <vt:lpstr>Rupture200_Credit</vt:lpstr>
      <vt:lpstr>Rupture200_Debit</vt:lpstr>
      <vt:lpstr>Rupture200_Echu</vt:lpstr>
      <vt:lpstr>Rupture200_HT</vt:lpstr>
      <vt:lpstr>Rupture200_Moins_de_120_jours</vt:lpstr>
      <vt:lpstr>Rupture200_Moins_de_30_jours</vt:lpstr>
      <vt:lpstr>Rupture200_Moins_de_60_jours</vt:lpstr>
      <vt:lpstr>Rupture200_Moins_de_90_jours</vt:lpstr>
      <vt:lpstr>Rupture200_Non_echu</vt:lpstr>
      <vt:lpstr>Rupture200_Plus_de_120_jours</vt:lpstr>
      <vt:lpstr>Rupture200_Solde</vt:lpstr>
      <vt:lpstr>Rupture200_TVA_10</vt:lpstr>
      <vt:lpstr>Rupture200_TVA_2.1</vt:lpstr>
      <vt:lpstr>Rupture200_TVA_20</vt:lpstr>
      <vt:lpstr>Rupture200_TVA_5.5</vt:lpstr>
      <vt:lpstr>Rupture201_Credit</vt:lpstr>
      <vt:lpstr>Rupture201_Debit</vt:lpstr>
      <vt:lpstr>Rupture201_Echu</vt:lpstr>
      <vt:lpstr>Rupture201_HT</vt:lpstr>
      <vt:lpstr>Rupture201_Moins_de_120_jours</vt:lpstr>
      <vt:lpstr>Rupture201_Moins_de_30_jours</vt:lpstr>
      <vt:lpstr>Rupture201_Moins_de_60_jours</vt:lpstr>
      <vt:lpstr>Rupture201_Moins_de_90_jours</vt:lpstr>
      <vt:lpstr>Rupture201_Non_echu</vt:lpstr>
      <vt:lpstr>Rupture201_Plus_de_120_jours</vt:lpstr>
      <vt:lpstr>Rupture201_Solde</vt:lpstr>
      <vt:lpstr>Rupture201_TVA_10</vt:lpstr>
      <vt:lpstr>Rupture201_TVA_2.1</vt:lpstr>
      <vt:lpstr>Rupture201_TVA_20</vt:lpstr>
      <vt:lpstr>Rupture201_TVA_5.5</vt:lpstr>
      <vt:lpstr>Rupture202_Credit</vt:lpstr>
      <vt:lpstr>Rupture202_Debit</vt:lpstr>
      <vt:lpstr>Rupture202_Echu</vt:lpstr>
      <vt:lpstr>Rupture202_HT</vt:lpstr>
      <vt:lpstr>Rupture202_Moins_de_120_jours</vt:lpstr>
      <vt:lpstr>Rupture202_Moins_de_30_jours</vt:lpstr>
      <vt:lpstr>Rupture202_Moins_de_60_jours</vt:lpstr>
      <vt:lpstr>Rupture202_Moins_de_90_jours</vt:lpstr>
      <vt:lpstr>Rupture202_Non_echu</vt:lpstr>
      <vt:lpstr>Rupture202_Plus_de_120_jours</vt:lpstr>
      <vt:lpstr>Rupture202_Solde</vt:lpstr>
      <vt:lpstr>Rupture202_TVA_10</vt:lpstr>
      <vt:lpstr>Rupture202_TVA_2.1</vt:lpstr>
      <vt:lpstr>Rupture202_TVA_20</vt:lpstr>
      <vt:lpstr>Rupture202_TVA_5.5</vt:lpstr>
      <vt:lpstr>Rupture203_Credit</vt:lpstr>
      <vt:lpstr>Rupture203_Debit</vt:lpstr>
      <vt:lpstr>Rupture203_Echu</vt:lpstr>
      <vt:lpstr>Rupture203_HT</vt:lpstr>
      <vt:lpstr>Rupture203_Moins_de_120_jours</vt:lpstr>
      <vt:lpstr>Rupture203_Moins_de_30_jours</vt:lpstr>
      <vt:lpstr>Rupture203_Moins_de_60_jours</vt:lpstr>
      <vt:lpstr>Rupture203_Moins_de_90_jours</vt:lpstr>
      <vt:lpstr>Rupture203_Non_echu</vt:lpstr>
      <vt:lpstr>Rupture203_Plus_de_120_jours</vt:lpstr>
      <vt:lpstr>Rupture203_Solde</vt:lpstr>
      <vt:lpstr>Rupture203_TVA_10</vt:lpstr>
      <vt:lpstr>Rupture203_TVA_2.1</vt:lpstr>
      <vt:lpstr>Rupture203_TVA_20</vt:lpstr>
      <vt:lpstr>Rupture203_TVA_5.5</vt:lpstr>
      <vt:lpstr>Rupture204_Credit</vt:lpstr>
      <vt:lpstr>Rupture204_Debit</vt:lpstr>
      <vt:lpstr>Rupture204_Echu</vt:lpstr>
      <vt:lpstr>Rupture204_HT</vt:lpstr>
      <vt:lpstr>Rupture204_Moins_de_120_jours</vt:lpstr>
      <vt:lpstr>Rupture204_Moins_de_30_jours</vt:lpstr>
      <vt:lpstr>Rupture204_Moins_de_60_jours</vt:lpstr>
      <vt:lpstr>Rupture204_Moins_de_90_jours</vt:lpstr>
      <vt:lpstr>Rupture204_Non_echu</vt:lpstr>
      <vt:lpstr>Rupture204_Plus_de_120_jours</vt:lpstr>
      <vt:lpstr>Rupture204_Solde</vt:lpstr>
      <vt:lpstr>Rupture204_TVA_10</vt:lpstr>
      <vt:lpstr>Rupture204_TVA_2.1</vt:lpstr>
      <vt:lpstr>Rupture204_TVA_20</vt:lpstr>
      <vt:lpstr>Rupture204_TVA_5.5</vt:lpstr>
      <vt:lpstr>Rupture205_Credit</vt:lpstr>
      <vt:lpstr>Rupture205_Debit</vt:lpstr>
      <vt:lpstr>Rupture205_Echu</vt:lpstr>
      <vt:lpstr>Rupture205_HT</vt:lpstr>
      <vt:lpstr>Rupture205_Moins_de_120_jours</vt:lpstr>
      <vt:lpstr>Rupture205_Moins_de_30_jours</vt:lpstr>
      <vt:lpstr>Rupture205_Moins_de_60_jours</vt:lpstr>
      <vt:lpstr>Rupture205_Moins_de_90_jours</vt:lpstr>
      <vt:lpstr>Rupture205_Non_echu</vt:lpstr>
      <vt:lpstr>Rupture205_Plus_de_120_jours</vt:lpstr>
      <vt:lpstr>Rupture205_Solde</vt:lpstr>
      <vt:lpstr>Rupture205_TVA_10</vt:lpstr>
      <vt:lpstr>Rupture205_TVA_2.1</vt:lpstr>
      <vt:lpstr>Rupture205_TVA_20</vt:lpstr>
      <vt:lpstr>Rupture205_TVA_5.5</vt:lpstr>
      <vt:lpstr>Rupture206_Credit</vt:lpstr>
      <vt:lpstr>Rupture206_Debit</vt:lpstr>
      <vt:lpstr>Rupture206_Echu</vt:lpstr>
      <vt:lpstr>Rupture206_HT</vt:lpstr>
      <vt:lpstr>Rupture206_Moins_de_120_jours</vt:lpstr>
      <vt:lpstr>Rupture206_Moins_de_30_jours</vt:lpstr>
      <vt:lpstr>Rupture206_Moins_de_60_jours</vt:lpstr>
      <vt:lpstr>Rupture206_Moins_de_90_jours</vt:lpstr>
      <vt:lpstr>Rupture206_Non_echu</vt:lpstr>
      <vt:lpstr>Rupture206_Plus_de_120_jours</vt:lpstr>
      <vt:lpstr>Rupture206_Solde</vt:lpstr>
      <vt:lpstr>Rupture206_TVA_10</vt:lpstr>
      <vt:lpstr>Rupture206_TVA_2.1</vt:lpstr>
      <vt:lpstr>Rupture206_TVA_20</vt:lpstr>
      <vt:lpstr>Rupture206_TVA_5.5</vt:lpstr>
      <vt:lpstr>Rupture207_Credit</vt:lpstr>
      <vt:lpstr>Rupture207_Debit</vt:lpstr>
      <vt:lpstr>Rupture207_Echu</vt:lpstr>
      <vt:lpstr>Rupture207_HT</vt:lpstr>
      <vt:lpstr>Rupture207_Moins_de_120_jours</vt:lpstr>
      <vt:lpstr>Rupture207_Moins_de_30_jours</vt:lpstr>
      <vt:lpstr>Rupture207_Moins_de_60_jours</vt:lpstr>
      <vt:lpstr>Rupture207_Moins_de_90_jours</vt:lpstr>
      <vt:lpstr>Rupture207_Non_echu</vt:lpstr>
      <vt:lpstr>Rupture207_Plus_de_120_jours</vt:lpstr>
      <vt:lpstr>Rupture207_Solde</vt:lpstr>
      <vt:lpstr>Rupture207_TVA_10</vt:lpstr>
      <vt:lpstr>Rupture207_TVA_2.1</vt:lpstr>
      <vt:lpstr>Rupture207_TVA_20</vt:lpstr>
      <vt:lpstr>Rupture207_TVA_5.5</vt:lpstr>
      <vt:lpstr>Rupture208_Credit</vt:lpstr>
      <vt:lpstr>Rupture208_Debit</vt:lpstr>
      <vt:lpstr>Rupture208_Echu</vt:lpstr>
      <vt:lpstr>Rupture208_HT</vt:lpstr>
      <vt:lpstr>Rupture208_Moins_de_120_jours</vt:lpstr>
      <vt:lpstr>Rupture208_Moins_de_30_jours</vt:lpstr>
      <vt:lpstr>Rupture208_Moins_de_60_jours</vt:lpstr>
      <vt:lpstr>Rupture208_Moins_de_90_jours</vt:lpstr>
      <vt:lpstr>Rupture208_Non_echu</vt:lpstr>
      <vt:lpstr>Rupture208_Plus_de_120_jours</vt:lpstr>
      <vt:lpstr>Rupture208_Solde</vt:lpstr>
      <vt:lpstr>Rupture208_TVA_10</vt:lpstr>
      <vt:lpstr>Rupture208_TVA_2.1</vt:lpstr>
      <vt:lpstr>Rupture208_TVA_20</vt:lpstr>
      <vt:lpstr>Rupture208_TVA_5.5</vt:lpstr>
      <vt:lpstr>Rupture209_Credit</vt:lpstr>
      <vt:lpstr>Rupture209_Debit</vt:lpstr>
      <vt:lpstr>Rupture209_Echu</vt:lpstr>
      <vt:lpstr>Rupture209_HT</vt:lpstr>
      <vt:lpstr>Rupture209_Moins_de_120_jours</vt:lpstr>
      <vt:lpstr>Rupture209_Moins_de_30_jours</vt:lpstr>
      <vt:lpstr>Rupture209_Moins_de_60_jours</vt:lpstr>
      <vt:lpstr>Rupture209_Moins_de_90_jours</vt:lpstr>
      <vt:lpstr>Rupture209_Non_echu</vt:lpstr>
      <vt:lpstr>Rupture209_Plus_de_120_jours</vt:lpstr>
      <vt:lpstr>Rupture209_Solde</vt:lpstr>
      <vt:lpstr>Rupture209_TVA_10</vt:lpstr>
      <vt:lpstr>Rupture209_TVA_2.1</vt:lpstr>
      <vt:lpstr>Rupture209_TVA_20</vt:lpstr>
      <vt:lpstr>Rupture209_TVA_5.5</vt:lpstr>
      <vt:lpstr>Rupture21_Credit</vt:lpstr>
      <vt:lpstr>Rupture21_Debit</vt:lpstr>
      <vt:lpstr>Rupture21_Echu</vt:lpstr>
      <vt:lpstr>Rupture21_HT</vt:lpstr>
      <vt:lpstr>Rupture21_Moins_de_120_jours</vt:lpstr>
      <vt:lpstr>Rupture21_Moins_de_30_jours</vt:lpstr>
      <vt:lpstr>Rupture21_Moins_de_60_jours</vt:lpstr>
      <vt:lpstr>Rupture21_Moins_de_90_jours</vt:lpstr>
      <vt:lpstr>Rupture21_Non_echu</vt:lpstr>
      <vt:lpstr>Rupture21_Plus_de_120_jours</vt:lpstr>
      <vt:lpstr>Rupture21_Solde</vt:lpstr>
      <vt:lpstr>Rupture21_TVA_10</vt:lpstr>
      <vt:lpstr>Rupture21_TVA_2.1</vt:lpstr>
      <vt:lpstr>Rupture21_TVA_20</vt:lpstr>
      <vt:lpstr>Rupture21_TVA_5.5</vt:lpstr>
      <vt:lpstr>Rupture210_Credit</vt:lpstr>
      <vt:lpstr>Rupture210_Debit</vt:lpstr>
      <vt:lpstr>Rupture210_Echu</vt:lpstr>
      <vt:lpstr>Rupture210_HT</vt:lpstr>
      <vt:lpstr>Rupture210_Moins_de_120_jours</vt:lpstr>
      <vt:lpstr>Rupture210_Moins_de_30_jours</vt:lpstr>
      <vt:lpstr>Rupture210_Moins_de_60_jours</vt:lpstr>
      <vt:lpstr>Rupture210_Moins_de_90_jours</vt:lpstr>
      <vt:lpstr>Rupture210_Non_echu</vt:lpstr>
      <vt:lpstr>Rupture210_Plus_de_120_jours</vt:lpstr>
      <vt:lpstr>Rupture210_Solde</vt:lpstr>
      <vt:lpstr>Rupture210_TVA_10</vt:lpstr>
      <vt:lpstr>Rupture210_TVA_2.1</vt:lpstr>
      <vt:lpstr>Rupture210_TVA_20</vt:lpstr>
      <vt:lpstr>Rupture210_TVA_5.5</vt:lpstr>
      <vt:lpstr>Rupture211_Credit</vt:lpstr>
      <vt:lpstr>Rupture211_Debit</vt:lpstr>
      <vt:lpstr>Rupture211_Echu</vt:lpstr>
      <vt:lpstr>Rupture211_HT</vt:lpstr>
      <vt:lpstr>Rupture211_Moins_de_120_jours</vt:lpstr>
      <vt:lpstr>Rupture211_Moins_de_30_jours</vt:lpstr>
      <vt:lpstr>Rupture211_Moins_de_60_jours</vt:lpstr>
      <vt:lpstr>Rupture211_Moins_de_90_jours</vt:lpstr>
      <vt:lpstr>Rupture211_Non_echu</vt:lpstr>
      <vt:lpstr>Rupture211_Plus_de_120_jours</vt:lpstr>
      <vt:lpstr>Rupture211_Solde</vt:lpstr>
      <vt:lpstr>Rupture211_TVA_10</vt:lpstr>
      <vt:lpstr>Rupture211_TVA_2.1</vt:lpstr>
      <vt:lpstr>Rupture211_TVA_20</vt:lpstr>
      <vt:lpstr>Rupture211_TVA_5.5</vt:lpstr>
      <vt:lpstr>Rupture212_Credit</vt:lpstr>
      <vt:lpstr>Rupture212_Debit</vt:lpstr>
      <vt:lpstr>Rupture212_Echu</vt:lpstr>
      <vt:lpstr>Rupture212_HT</vt:lpstr>
      <vt:lpstr>Rupture212_Moins_de_120_jours</vt:lpstr>
      <vt:lpstr>Rupture212_Moins_de_30_jours</vt:lpstr>
      <vt:lpstr>Rupture212_Moins_de_60_jours</vt:lpstr>
      <vt:lpstr>Rupture212_Moins_de_90_jours</vt:lpstr>
      <vt:lpstr>Rupture212_Non_echu</vt:lpstr>
      <vt:lpstr>Rupture212_Plus_de_120_jours</vt:lpstr>
      <vt:lpstr>Rupture212_Solde</vt:lpstr>
      <vt:lpstr>Rupture212_TVA_10</vt:lpstr>
      <vt:lpstr>Rupture212_TVA_2.1</vt:lpstr>
      <vt:lpstr>Rupture212_TVA_20</vt:lpstr>
      <vt:lpstr>Rupture212_TVA_5.5</vt:lpstr>
      <vt:lpstr>Rupture213_Credit</vt:lpstr>
      <vt:lpstr>Rupture213_Debit</vt:lpstr>
      <vt:lpstr>Rupture213_Echu</vt:lpstr>
      <vt:lpstr>Rupture213_HT</vt:lpstr>
      <vt:lpstr>Rupture213_Moins_de_120_jours</vt:lpstr>
      <vt:lpstr>Rupture213_Moins_de_30_jours</vt:lpstr>
      <vt:lpstr>Rupture213_Moins_de_60_jours</vt:lpstr>
      <vt:lpstr>Rupture213_Moins_de_90_jours</vt:lpstr>
      <vt:lpstr>Rupture213_Non_echu</vt:lpstr>
      <vt:lpstr>Rupture213_Plus_de_120_jours</vt:lpstr>
      <vt:lpstr>Rupture213_Solde</vt:lpstr>
      <vt:lpstr>Rupture213_TVA_10</vt:lpstr>
      <vt:lpstr>Rupture213_TVA_2.1</vt:lpstr>
      <vt:lpstr>Rupture213_TVA_20</vt:lpstr>
      <vt:lpstr>Rupture213_TVA_5.5</vt:lpstr>
      <vt:lpstr>Rupture214_Credit</vt:lpstr>
      <vt:lpstr>Rupture214_Debit</vt:lpstr>
      <vt:lpstr>Rupture214_Echu</vt:lpstr>
      <vt:lpstr>Rupture214_HT</vt:lpstr>
      <vt:lpstr>Rupture214_Moins_de_120_jours</vt:lpstr>
      <vt:lpstr>Rupture214_Moins_de_30_jours</vt:lpstr>
      <vt:lpstr>Rupture214_Moins_de_60_jours</vt:lpstr>
      <vt:lpstr>Rupture214_Moins_de_90_jours</vt:lpstr>
      <vt:lpstr>Rupture214_Non_echu</vt:lpstr>
      <vt:lpstr>Rupture214_Plus_de_120_jours</vt:lpstr>
      <vt:lpstr>Rupture214_Solde</vt:lpstr>
      <vt:lpstr>Rupture214_TVA_10</vt:lpstr>
      <vt:lpstr>Rupture214_TVA_2.1</vt:lpstr>
      <vt:lpstr>Rupture214_TVA_20</vt:lpstr>
      <vt:lpstr>Rupture214_TVA_5.5</vt:lpstr>
      <vt:lpstr>Rupture215_Credit</vt:lpstr>
      <vt:lpstr>Rupture215_Debit</vt:lpstr>
      <vt:lpstr>Rupture215_Echu</vt:lpstr>
      <vt:lpstr>Rupture215_HT</vt:lpstr>
      <vt:lpstr>Rupture215_Moins_de_120_jours</vt:lpstr>
      <vt:lpstr>Rupture215_Moins_de_30_jours</vt:lpstr>
      <vt:lpstr>Rupture215_Moins_de_60_jours</vt:lpstr>
      <vt:lpstr>Rupture215_Moins_de_90_jours</vt:lpstr>
      <vt:lpstr>Rupture215_Non_echu</vt:lpstr>
      <vt:lpstr>Rupture215_Plus_de_120_jours</vt:lpstr>
      <vt:lpstr>Rupture215_Solde</vt:lpstr>
      <vt:lpstr>Rupture215_TVA_10</vt:lpstr>
      <vt:lpstr>Rupture215_TVA_2.1</vt:lpstr>
      <vt:lpstr>Rupture215_TVA_20</vt:lpstr>
      <vt:lpstr>Rupture215_TVA_5.5</vt:lpstr>
      <vt:lpstr>Rupture216_Credit</vt:lpstr>
      <vt:lpstr>Rupture216_Debit</vt:lpstr>
      <vt:lpstr>Rupture216_Echu</vt:lpstr>
      <vt:lpstr>Rupture216_HT</vt:lpstr>
      <vt:lpstr>Rupture216_Moins_de_120_jours</vt:lpstr>
      <vt:lpstr>Rupture216_Moins_de_30_jours</vt:lpstr>
      <vt:lpstr>Rupture216_Moins_de_60_jours</vt:lpstr>
      <vt:lpstr>Rupture216_Moins_de_90_jours</vt:lpstr>
      <vt:lpstr>Rupture216_Non_echu</vt:lpstr>
      <vt:lpstr>Rupture216_Plus_de_120_jours</vt:lpstr>
      <vt:lpstr>Rupture216_Solde</vt:lpstr>
      <vt:lpstr>Rupture216_TVA_10</vt:lpstr>
      <vt:lpstr>Rupture216_TVA_2.1</vt:lpstr>
      <vt:lpstr>Rupture216_TVA_20</vt:lpstr>
      <vt:lpstr>Rupture216_TVA_5.5</vt:lpstr>
      <vt:lpstr>Rupture217_Credit</vt:lpstr>
      <vt:lpstr>Rupture217_Debit</vt:lpstr>
      <vt:lpstr>Rupture217_Echu</vt:lpstr>
      <vt:lpstr>Rupture217_HT</vt:lpstr>
      <vt:lpstr>Rupture217_Moins_de_120_jours</vt:lpstr>
      <vt:lpstr>Rupture217_Moins_de_30_jours</vt:lpstr>
      <vt:lpstr>Rupture217_Moins_de_60_jours</vt:lpstr>
      <vt:lpstr>Rupture217_Moins_de_90_jours</vt:lpstr>
      <vt:lpstr>Rupture217_Non_echu</vt:lpstr>
      <vt:lpstr>Rupture217_Plus_de_120_jours</vt:lpstr>
      <vt:lpstr>Rupture217_Solde</vt:lpstr>
      <vt:lpstr>Rupture217_TVA_10</vt:lpstr>
      <vt:lpstr>Rupture217_TVA_2.1</vt:lpstr>
      <vt:lpstr>Rupture217_TVA_20</vt:lpstr>
      <vt:lpstr>Rupture217_TVA_5.5</vt:lpstr>
      <vt:lpstr>Rupture218_Credit</vt:lpstr>
      <vt:lpstr>Rupture218_Debit</vt:lpstr>
      <vt:lpstr>Rupture218_Echu</vt:lpstr>
      <vt:lpstr>Rupture218_HT</vt:lpstr>
      <vt:lpstr>Rupture218_Moins_de_120_jours</vt:lpstr>
      <vt:lpstr>Rupture218_Moins_de_30_jours</vt:lpstr>
      <vt:lpstr>Rupture218_Moins_de_60_jours</vt:lpstr>
      <vt:lpstr>Rupture218_Moins_de_90_jours</vt:lpstr>
      <vt:lpstr>Rupture218_Non_echu</vt:lpstr>
      <vt:lpstr>Rupture218_Plus_de_120_jours</vt:lpstr>
      <vt:lpstr>Rupture218_Solde</vt:lpstr>
      <vt:lpstr>Rupture218_TVA_10</vt:lpstr>
      <vt:lpstr>Rupture218_TVA_2.1</vt:lpstr>
      <vt:lpstr>Rupture218_TVA_20</vt:lpstr>
      <vt:lpstr>Rupture218_TVA_5.5</vt:lpstr>
      <vt:lpstr>Rupture219_Credit</vt:lpstr>
      <vt:lpstr>Rupture219_Debit</vt:lpstr>
      <vt:lpstr>Rupture219_Echu</vt:lpstr>
      <vt:lpstr>Rupture219_HT</vt:lpstr>
      <vt:lpstr>Rupture219_Moins_de_120_jours</vt:lpstr>
      <vt:lpstr>Rupture219_Moins_de_30_jours</vt:lpstr>
      <vt:lpstr>Rupture219_Moins_de_60_jours</vt:lpstr>
      <vt:lpstr>Rupture219_Moins_de_90_jours</vt:lpstr>
      <vt:lpstr>Rupture219_Non_echu</vt:lpstr>
      <vt:lpstr>Rupture219_Plus_de_120_jours</vt:lpstr>
      <vt:lpstr>Rupture219_Solde</vt:lpstr>
      <vt:lpstr>Rupture219_TVA_10</vt:lpstr>
      <vt:lpstr>Rupture219_TVA_2.1</vt:lpstr>
      <vt:lpstr>Rupture219_TVA_20</vt:lpstr>
      <vt:lpstr>Rupture219_TVA_5.5</vt:lpstr>
      <vt:lpstr>Rupture22_Credit</vt:lpstr>
      <vt:lpstr>Rupture22_Debit</vt:lpstr>
      <vt:lpstr>Rupture22_Echu</vt:lpstr>
      <vt:lpstr>Rupture22_HT</vt:lpstr>
      <vt:lpstr>Rupture22_Moins_de_120_jours</vt:lpstr>
      <vt:lpstr>Rupture22_Moins_de_30_jours</vt:lpstr>
      <vt:lpstr>Rupture22_Moins_de_60_jours</vt:lpstr>
      <vt:lpstr>Rupture22_Moins_de_90_jours</vt:lpstr>
      <vt:lpstr>Rupture22_Non_echu</vt:lpstr>
      <vt:lpstr>Rupture22_Plus_de_120_jours</vt:lpstr>
      <vt:lpstr>Rupture22_Solde</vt:lpstr>
      <vt:lpstr>Rupture22_TVA_10</vt:lpstr>
      <vt:lpstr>Rupture22_TVA_2.1</vt:lpstr>
      <vt:lpstr>Rupture22_TVA_20</vt:lpstr>
      <vt:lpstr>Rupture22_TVA_5.5</vt:lpstr>
      <vt:lpstr>Rupture220_Credit</vt:lpstr>
      <vt:lpstr>Rupture220_Debit</vt:lpstr>
      <vt:lpstr>Rupture220_Echu</vt:lpstr>
      <vt:lpstr>Rupture220_HT</vt:lpstr>
      <vt:lpstr>Rupture220_Moins_de_120_jours</vt:lpstr>
      <vt:lpstr>Rupture220_Moins_de_30_jours</vt:lpstr>
      <vt:lpstr>Rupture220_Moins_de_60_jours</vt:lpstr>
      <vt:lpstr>Rupture220_Moins_de_90_jours</vt:lpstr>
      <vt:lpstr>Rupture220_Non_echu</vt:lpstr>
      <vt:lpstr>Rupture220_Plus_de_120_jours</vt:lpstr>
      <vt:lpstr>Rupture220_Solde</vt:lpstr>
      <vt:lpstr>Rupture220_TVA_10</vt:lpstr>
      <vt:lpstr>Rupture220_TVA_2.1</vt:lpstr>
      <vt:lpstr>Rupture220_TVA_20</vt:lpstr>
      <vt:lpstr>Rupture220_TVA_5.5</vt:lpstr>
      <vt:lpstr>Rupture221_Credit</vt:lpstr>
      <vt:lpstr>Rupture221_Debit</vt:lpstr>
      <vt:lpstr>Rupture221_Echu</vt:lpstr>
      <vt:lpstr>Rupture221_HT</vt:lpstr>
      <vt:lpstr>Rupture221_Moins_de_120_jours</vt:lpstr>
      <vt:lpstr>Rupture221_Moins_de_30_jours</vt:lpstr>
      <vt:lpstr>Rupture221_Moins_de_60_jours</vt:lpstr>
      <vt:lpstr>Rupture221_Moins_de_90_jours</vt:lpstr>
      <vt:lpstr>Rupture221_Non_echu</vt:lpstr>
      <vt:lpstr>Rupture221_Plus_de_120_jours</vt:lpstr>
      <vt:lpstr>Rupture221_Solde</vt:lpstr>
      <vt:lpstr>Rupture221_TVA_10</vt:lpstr>
      <vt:lpstr>Rupture221_TVA_2.1</vt:lpstr>
      <vt:lpstr>Rupture221_TVA_20</vt:lpstr>
      <vt:lpstr>Rupture221_TVA_5.5</vt:lpstr>
      <vt:lpstr>Rupture222_Credit</vt:lpstr>
      <vt:lpstr>Rupture222_Debit</vt:lpstr>
      <vt:lpstr>Rupture222_Echu</vt:lpstr>
      <vt:lpstr>Rupture222_HT</vt:lpstr>
      <vt:lpstr>Rupture222_Moins_de_120_jours</vt:lpstr>
      <vt:lpstr>Rupture222_Moins_de_30_jours</vt:lpstr>
      <vt:lpstr>Rupture222_Moins_de_60_jours</vt:lpstr>
      <vt:lpstr>Rupture222_Moins_de_90_jours</vt:lpstr>
      <vt:lpstr>Rupture222_Non_echu</vt:lpstr>
      <vt:lpstr>Rupture222_Plus_de_120_jours</vt:lpstr>
      <vt:lpstr>Rupture222_Solde</vt:lpstr>
      <vt:lpstr>Rupture222_TVA_10</vt:lpstr>
      <vt:lpstr>Rupture222_TVA_2.1</vt:lpstr>
      <vt:lpstr>Rupture222_TVA_20</vt:lpstr>
      <vt:lpstr>Rupture222_TVA_5.5</vt:lpstr>
      <vt:lpstr>Rupture223_Credit</vt:lpstr>
      <vt:lpstr>Rupture223_Debit</vt:lpstr>
      <vt:lpstr>Rupture223_Echu</vt:lpstr>
      <vt:lpstr>Rupture223_HT</vt:lpstr>
      <vt:lpstr>Rupture223_Moins_de_120_jours</vt:lpstr>
      <vt:lpstr>Rupture223_Moins_de_30_jours</vt:lpstr>
      <vt:lpstr>Rupture223_Moins_de_60_jours</vt:lpstr>
      <vt:lpstr>Rupture223_Moins_de_90_jours</vt:lpstr>
      <vt:lpstr>Rupture223_Non_echu</vt:lpstr>
      <vt:lpstr>Rupture223_Plus_de_120_jours</vt:lpstr>
      <vt:lpstr>Rupture223_Solde</vt:lpstr>
      <vt:lpstr>Rupture223_TVA_10</vt:lpstr>
      <vt:lpstr>Rupture223_TVA_2.1</vt:lpstr>
      <vt:lpstr>Rupture223_TVA_20</vt:lpstr>
      <vt:lpstr>Rupture223_TVA_5.5</vt:lpstr>
      <vt:lpstr>Rupture224_Credit</vt:lpstr>
      <vt:lpstr>Rupture224_Debit</vt:lpstr>
      <vt:lpstr>Rupture224_Echu</vt:lpstr>
      <vt:lpstr>Rupture224_HT</vt:lpstr>
      <vt:lpstr>Rupture224_Moins_de_120_jours</vt:lpstr>
      <vt:lpstr>Rupture224_Moins_de_30_jours</vt:lpstr>
      <vt:lpstr>Rupture224_Moins_de_60_jours</vt:lpstr>
      <vt:lpstr>Rupture224_Moins_de_90_jours</vt:lpstr>
      <vt:lpstr>Rupture224_Non_echu</vt:lpstr>
      <vt:lpstr>Rupture224_Plus_de_120_jours</vt:lpstr>
      <vt:lpstr>Rupture224_Solde</vt:lpstr>
      <vt:lpstr>Rupture224_TVA_10</vt:lpstr>
      <vt:lpstr>Rupture224_TVA_2.1</vt:lpstr>
      <vt:lpstr>Rupture224_TVA_20</vt:lpstr>
      <vt:lpstr>Rupture224_TVA_5.5</vt:lpstr>
      <vt:lpstr>Rupture225_Credit</vt:lpstr>
      <vt:lpstr>Rupture225_Debit</vt:lpstr>
      <vt:lpstr>Rupture225_Echu</vt:lpstr>
      <vt:lpstr>Rupture225_HT</vt:lpstr>
      <vt:lpstr>Rupture225_Moins_de_120_jours</vt:lpstr>
      <vt:lpstr>Rupture225_Moins_de_30_jours</vt:lpstr>
      <vt:lpstr>Rupture225_Moins_de_60_jours</vt:lpstr>
      <vt:lpstr>Rupture225_Moins_de_90_jours</vt:lpstr>
      <vt:lpstr>Rupture225_Non_echu</vt:lpstr>
      <vt:lpstr>Rupture225_Plus_de_120_jours</vt:lpstr>
      <vt:lpstr>Rupture225_Solde</vt:lpstr>
      <vt:lpstr>Rupture225_TVA_10</vt:lpstr>
      <vt:lpstr>Rupture225_TVA_2.1</vt:lpstr>
      <vt:lpstr>Rupture225_TVA_20</vt:lpstr>
      <vt:lpstr>Rupture225_TVA_5.5</vt:lpstr>
      <vt:lpstr>Rupture226_Credit</vt:lpstr>
      <vt:lpstr>Rupture226_Debit</vt:lpstr>
      <vt:lpstr>Rupture226_Echu</vt:lpstr>
      <vt:lpstr>Rupture226_HT</vt:lpstr>
      <vt:lpstr>Rupture226_Moins_de_120_jours</vt:lpstr>
      <vt:lpstr>Rupture226_Moins_de_30_jours</vt:lpstr>
      <vt:lpstr>Rupture226_Moins_de_60_jours</vt:lpstr>
      <vt:lpstr>Rupture226_Moins_de_90_jours</vt:lpstr>
      <vt:lpstr>Rupture226_Non_echu</vt:lpstr>
      <vt:lpstr>Rupture226_Plus_de_120_jours</vt:lpstr>
      <vt:lpstr>Rupture226_Solde</vt:lpstr>
      <vt:lpstr>Rupture226_TVA_10</vt:lpstr>
      <vt:lpstr>Rupture226_TVA_2.1</vt:lpstr>
      <vt:lpstr>Rupture226_TVA_20</vt:lpstr>
      <vt:lpstr>Rupture226_TVA_5.5</vt:lpstr>
      <vt:lpstr>Rupture227_Credit</vt:lpstr>
      <vt:lpstr>Rupture227_Debit</vt:lpstr>
      <vt:lpstr>Rupture227_Echu</vt:lpstr>
      <vt:lpstr>Rupture227_HT</vt:lpstr>
      <vt:lpstr>Rupture227_Moins_de_120_jours</vt:lpstr>
      <vt:lpstr>Rupture227_Moins_de_30_jours</vt:lpstr>
      <vt:lpstr>Rupture227_Moins_de_60_jours</vt:lpstr>
      <vt:lpstr>Rupture227_Moins_de_90_jours</vt:lpstr>
      <vt:lpstr>Rupture227_Non_echu</vt:lpstr>
      <vt:lpstr>Rupture227_Plus_de_120_jours</vt:lpstr>
      <vt:lpstr>Rupture227_Solde</vt:lpstr>
      <vt:lpstr>Rupture227_TVA_10</vt:lpstr>
      <vt:lpstr>Rupture227_TVA_2.1</vt:lpstr>
      <vt:lpstr>Rupture227_TVA_20</vt:lpstr>
      <vt:lpstr>Rupture227_TVA_5.5</vt:lpstr>
      <vt:lpstr>Rupture228_Credit</vt:lpstr>
      <vt:lpstr>Rupture228_Debit</vt:lpstr>
      <vt:lpstr>Rupture228_Echu</vt:lpstr>
      <vt:lpstr>Rupture228_HT</vt:lpstr>
      <vt:lpstr>Rupture228_Moins_de_120_jours</vt:lpstr>
      <vt:lpstr>Rupture228_Moins_de_30_jours</vt:lpstr>
      <vt:lpstr>Rupture228_Moins_de_60_jours</vt:lpstr>
      <vt:lpstr>Rupture228_Moins_de_90_jours</vt:lpstr>
      <vt:lpstr>Rupture228_Non_echu</vt:lpstr>
      <vt:lpstr>Rupture228_Plus_de_120_jours</vt:lpstr>
      <vt:lpstr>Rupture228_Solde</vt:lpstr>
      <vt:lpstr>Rupture228_TVA_10</vt:lpstr>
      <vt:lpstr>Rupture228_TVA_2.1</vt:lpstr>
      <vt:lpstr>Rupture228_TVA_20</vt:lpstr>
      <vt:lpstr>Rupture228_TVA_5.5</vt:lpstr>
      <vt:lpstr>Rupture229_Credit</vt:lpstr>
      <vt:lpstr>Rupture229_Debit</vt:lpstr>
      <vt:lpstr>Rupture229_Echu</vt:lpstr>
      <vt:lpstr>Rupture229_HT</vt:lpstr>
      <vt:lpstr>Rupture229_Moins_de_120_jours</vt:lpstr>
      <vt:lpstr>Rupture229_Moins_de_30_jours</vt:lpstr>
      <vt:lpstr>Rupture229_Moins_de_60_jours</vt:lpstr>
      <vt:lpstr>Rupture229_Moins_de_90_jours</vt:lpstr>
      <vt:lpstr>Rupture229_Non_echu</vt:lpstr>
      <vt:lpstr>Rupture229_Plus_de_120_jours</vt:lpstr>
      <vt:lpstr>Rupture229_Solde</vt:lpstr>
      <vt:lpstr>Rupture229_TVA_10</vt:lpstr>
      <vt:lpstr>Rupture229_TVA_2.1</vt:lpstr>
      <vt:lpstr>Rupture229_TVA_20</vt:lpstr>
      <vt:lpstr>Rupture229_TVA_5.5</vt:lpstr>
      <vt:lpstr>Rupture23_Credit</vt:lpstr>
      <vt:lpstr>Rupture23_Debit</vt:lpstr>
      <vt:lpstr>Rupture23_Echu</vt:lpstr>
      <vt:lpstr>Rupture23_HT</vt:lpstr>
      <vt:lpstr>Rupture23_Moins_de_120_jours</vt:lpstr>
      <vt:lpstr>Rupture23_Moins_de_30_jours</vt:lpstr>
      <vt:lpstr>Rupture23_Moins_de_60_jours</vt:lpstr>
      <vt:lpstr>Rupture23_Moins_de_90_jours</vt:lpstr>
      <vt:lpstr>Rupture23_Non_echu</vt:lpstr>
      <vt:lpstr>Rupture23_Plus_de_120_jours</vt:lpstr>
      <vt:lpstr>Rupture23_Solde</vt:lpstr>
      <vt:lpstr>Rupture23_TVA_10</vt:lpstr>
      <vt:lpstr>Rupture23_TVA_2.1</vt:lpstr>
      <vt:lpstr>Rupture23_TVA_20</vt:lpstr>
      <vt:lpstr>Rupture23_TVA_5.5</vt:lpstr>
      <vt:lpstr>Rupture230_Credit</vt:lpstr>
      <vt:lpstr>Rupture230_Debit</vt:lpstr>
      <vt:lpstr>Rupture230_Echu</vt:lpstr>
      <vt:lpstr>Rupture230_HT</vt:lpstr>
      <vt:lpstr>Rupture230_Moins_de_120_jours</vt:lpstr>
      <vt:lpstr>Rupture230_Moins_de_30_jours</vt:lpstr>
      <vt:lpstr>Rupture230_Moins_de_60_jours</vt:lpstr>
      <vt:lpstr>Rupture230_Moins_de_90_jours</vt:lpstr>
      <vt:lpstr>Rupture230_Non_echu</vt:lpstr>
      <vt:lpstr>Rupture230_Plus_de_120_jours</vt:lpstr>
      <vt:lpstr>Rupture230_Solde</vt:lpstr>
      <vt:lpstr>Rupture230_TVA_10</vt:lpstr>
      <vt:lpstr>Rupture230_TVA_2.1</vt:lpstr>
      <vt:lpstr>Rupture230_TVA_20</vt:lpstr>
      <vt:lpstr>Rupture230_TVA_5.5</vt:lpstr>
      <vt:lpstr>Rupture231_Credit</vt:lpstr>
      <vt:lpstr>Rupture231_Debit</vt:lpstr>
      <vt:lpstr>Rupture231_Echu</vt:lpstr>
      <vt:lpstr>Rupture231_HT</vt:lpstr>
      <vt:lpstr>Rupture231_Moins_de_120_jours</vt:lpstr>
      <vt:lpstr>Rupture231_Moins_de_30_jours</vt:lpstr>
      <vt:lpstr>Rupture231_Moins_de_60_jours</vt:lpstr>
      <vt:lpstr>Rupture231_Moins_de_90_jours</vt:lpstr>
      <vt:lpstr>Rupture231_Non_echu</vt:lpstr>
      <vt:lpstr>Rupture231_Plus_de_120_jours</vt:lpstr>
      <vt:lpstr>Rupture231_Solde</vt:lpstr>
      <vt:lpstr>Rupture231_TVA_10</vt:lpstr>
      <vt:lpstr>Rupture231_TVA_2.1</vt:lpstr>
      <vt:lpstr>Rupture231_TVA_20</vt:lpstr>
      <vt:lpstr>Rupture231_TVA_5.5</vt:lpstr>
      <vt:lpstr>Rupture232_Credit</vt:lpstr>
      <vt:lpstr>Rupture232_Debit</vt:lpstr>
      <vt:lpstr>Rupture232_Echu</vt:lpstr>
      <vt:lpstr>Rupture232_HT</vt:lpstr>
      <vt:lpstr>Rupture232_Moins_de_120_jours</vt:lpstr>
      <vt:lpstr>Rupture232_Moins_de_30_jours</vt:lpstr>
      <vt:lpstr>Rupture232_Moins_de_60_jours</vt:lpstr>
      <vt:lpstr>Rupture232_Moins_de_90_jours</vt:lpstr>
      <vt:lpstr>Rupture232_Non_echu</vt:lpstr>
      <vt:lpstr>Rupture232_Plus_de_120_jours</vt:lpstr>
      <vt:lpstr>Rupture232_Solde</vt:lpstr>
      <vt:lpstr>Rupture232_TVA_10</vt:lpstr>
      <vt:lpstr>Rupture232_TVA_2.1</vt:lpstr>
      <vt:lpstr>Rupture232_TVA_20</vt:lpstr>
      <vt:lpstr>Rupture232_TVA_5.5</vt:lpstr>
      <vt:lpstr>Rupture233_Credit</vt:lpstr>
      <vt:lpstr>Rupture233_Debit</vt:lpstr>
      <vt:lpstr>Rupture233_Echu</vt:lpstr>
      <vt:lpstr>Rupture233_HT</vt:lpstr>
      <vt:lpstr>Rupture233_Moins_de_120_jours</vt:lpstr>
      <vt:lpstr>Rupture233_Moins_de_30_jours</vt:lpstr>
      <vt:lpstr>Rupture233_Moins_de_60_jours</vt:lpstr>
      <vt:lpstr>Rupture233_Moins_de_90_jours</vt:lpstr>
      <vt:lpstr>Rupture233_Non_echu</vt:lpstr>
      <vt:lpstr>Rupture233_Plus_de_120_jours</vt:lpstr>
      <vt:lpstr>Rupture233_Solde</vt:lpstr>
      <vt:lpstr>Rupture233_TVA_10</vt:lpstr>
      <vt:lpstr>Rupture233_TVA_2.1</vt:lpstr>
      <vt:lpstr>Rupture233_TVA_20</vt:lpstr>
      <vt:lpstr>Rupture233_TVA_5.5</vt:lpstr>
      <vt:lpstr>Rupture234_Credit</vt:lpstr>
      <vt:lpstr>Rupture234_Debit</vt:lpstr>
      <vt:lpstr>Rupture234_Echu</vt:lpstr>
      <vt:lpstr>Rupture234_HT</vt:lpstr>
      <vt:lpstr>Rupture234_Moins_de_120_jours</vt:lpstr>
      <vt:lpstr>Rupture234_Moins_de_30_jours</vt:lpstr>
      <vt:lpstr>Rupture234_Moins_de_60_jours</vt:lpstr>
      <vt:lpstr>Rupture234_Moins_de_90_jours</vt:lpstr>
      <vt:lpstr>Rupture234_Non_echu</vt:lpstr>
      <vt:lpstr>Rupture234_Plus_de_120_jours</vt:lpstr>
      <vt:lpstr>Rupture234_Solde</vt:lpstr>
      <vt:lpstr>Rupture234_TVA_10</vt:lpstr>
      <vt:lpstr>Rupture234_TVA_2.1</vt:lpstr>
      <vt:lpstr>Rupture234_TVA_20</vt:lpstr>
      <vt:lpstr>Rupture234_TVA_5.5</vt:lpstr>
      <vt:lpstr>Rupture235_Credit</vt:lpstr>
      <vt:lpstr>Rupture235_Debit</vt:lpstr>
      <vt:lpstr>Rupture235_Echu</vt:lpstr>
      <vt:lpstr>Rupture235_HT</vt:lpstr>
      <vt:lpstr>Rupture235_Moins_de_120_jours</vt:lpstr>
      <vt:lpstr>Rupture235_Moins_de_30_jours</vt:lpstr>
      <vt:lpstr>Rupture235_Moins_de_60_jours</vt:lpstr>
      <vt:lpstr>Rupture235_Moins_de_90_jours</vt:lpstr>
      <vt:lpstr>Rupture235_Non_echu</vt:lpstr>
      <vt:lpstr>Rupture235_Plus_de_120_jours</vt:lpstr>
      <vt:lpstr>Rupture235_Solde</vt:lpstr>
      <vt:lpstr>Rupture235_TVA_10</vt:lpstr>
      <vt:lpstr>Rupture235_TVA_2.1</vt:lpstr>
      <vt:lpstr>Rupture235_TVA_20</vt:lpstr>
      <vt:lpstr>Rupture235_TVA_5.5</vt:lpstr>
      <vt:lpstr>Rupture236_Credit</vt:lpstr>
      <vt:lpstr>Rupture236_Debit</vt:lpstr>
      <vt:lpstr>Rupture236_Echu</vt:lpstr>
      <vt:lpstr>Rupture236_HT</vt:lpstr>
      <vt:lpstr>Rupture236_Moins_de_120_jours</vt:lpstr>
      <vt:lpstr>Rupture236_Moins_de_30_jours</vt:lpstr>
      <vt:lpstr>Rupture236_Moins_de_60_jours</vt:lpstr>
      <vt:lpstr>Rupture236_Moins_de_90_jours</vt:lpstr>
      <vt:lpstr>Rupture236_Non_echu</vt:lpstr>
      <vt:lpstr>Rupture236_Plus_de_120_jours</vt:lpstr>
      <vt:lpstr>Rupture236_Solde</vt:lpstr>
      <vt:lpstr>Rupture236_TVA_10</vt:lpstr>
      <vt:lpstr>Rupture236_TVA_2.1</vt:lpstr>
      <vt:lpstr>Rupture236_TVA_20</vt:lpstr>
      <vt:lpstr>Rupture236_TVA_5.5</vt:lpstr>
      <vt:lpstr>Rupture237_Credit</vt:lpstr>
      <vt:lpstr>Rupture237_Debit</vt:lpstr>
      <vt:lpstr>Rupture237_Echu</vt:lpstr>
      <vt:lpstr>Rupture237_HT</vt:lpstr>
      <vt:lpstr>Rupture237_Moins_de_120_jours</vt:lpstr>
      <vt:lpstr>Rupture237_Moins_de_30_jours</vt:lpstr>
      <vt:lpstr>Rupture237_Moins_de_60_jours</vt:lpstr>
      <vt:lpstr>Rupture237_Moins_de_90_jours</vt:lpstr>
      <vt:lpstr>Rupture237_Non_echu</vt:lpstr>
      <vt:lpstr>Rupture237_Plus_de_120_jours</vt:lpstr>
      <vt:lpstr>Rupture237_Solde</vt:lpstr>
      <vt:lpstr>Rupture237_TVA_10</vt:lpstr>
      <vt:lpstr>Rupture237_TVA_2.1</vt:lpstr>
      <vt:lpstr>Rupture237_TVA_20</vt:lpstr>
      <vt:lpstr>Rupture237_TVA_5.5</vt:lpstr>
      <vt:lpstr>Rupture238_Credit</vt:lpstr>
      <vt:lpstr>Rupture238_Debit</vt:lpstr>
      <vt:lpstr>Rupture238_Echu</vt:lpstr>
      <vt:lpstr>Rupture238_HT</vt:lpstr>
      <vt:lpstr>Rupture238_Moins_de_120_jours</vt:lpstr>
      <vt:lpstr>Rupture238_Moins_de_30_jours</vt:lpstr>
      <vt:lpstr>Rupture238_Moins_de_60_jours</vt:lpstr>
      <vt:lpstr>Rupture238_Moins_de_90_jours</vt:lpstr>
      <vt:lpstr>Rupture238_Non_echu</vt:lpstr>
      <vt:lpstr>Rupture238_Plus_de_120_jours</vt:lpstr>
      <vt:lpstr>Rupture238_Solde</vt:lpstr>
      <vt:lpstr>Rupture238_TVA_10</vt:lpstr>
      <vt:lpstr>Rupture238_TVA_2.1</vt:lpstr>
      <vt:lpstr>Rupture238_TVA_20</vt:lpstr>
      <vt:lpstr>Rupture238_TVA_5.5</vt:lpstr>
      <vt:lpstr>Rupture239_Credit</vt:lpstr>
      <vt:lpstr>Rupture239_Debit</vt:lpstr>
      <vt:lpstr>Rupture239_Echu</vt:lpstr>
      <vt:lpstr>Rupture239_HT</vt:lpstr>
      <vt:lpstr>Rupture239_Moins_de_120_jours</vt:lpstr>
      <vt:lpstr>Rupture239_Moins_de_30_jours</vt:lpstr>
      <vt:lpstr>Rupture239_Moins_de_60_jours</vt:lpstr>
      <vt:lpstr>Rupture239_Moins_de_90_jours</vt:lpstr>
      <vt:lpstr>Rupture239_Non_echu</vt:lpstr>
      <vt:lpstr>Rupture239_Plus_de_120_jours</vt:lpstr>
      <vt:lpstr>Rupture239_Solde</vt:lpstr>
      <vt:lpstr>Rupture239_TVA_10</vt:lpstr>
      <vt:lpstr>Rupture239_TVA_2.1</vt:lpstr>
      <vt:lpstr>Rupture239_TVA_20</vt:lpstr>
      <vt:lpstr>Rupture239_TVA_5.5</vt:lpstr>
      <vt:lpstr>Rupture24_Credit</vt:lpstr>
      <vt:lpstr>Rupture24_Debit</vt:lpstr>
      <vt:lpstr>Rupture24_Echu</vt:lpstr>
      <vt:lpstr>Rupture24_HT</vt:lpstr>
      <vt:lpstr>Rupture24_Moins_de_120_jours</vt:lpstr>
      <vt:lpstr>Rupture24_Moins_de_30_jours</vt:lpstr>
      <vt:lpstr>Rupture24_Moins_de_60_jours</vt:lpstr>
      <vt:lpstr>Rupture24_Moins_de_90_jours</vt:lpstr>
      <vt:lpstr>Rupture24_Non_echu</vt:lpstr>
      <vt:lpstr>Rupture24_Plus_de_120_jours</vt:lpstr>
      <vt:lpstr>Rupture24_Solde</vt:lpstr>
      <vt:lpstr>Rupture24_TVA_10</vt:lpstr>
      <vt:lpstr>Rupture24_TVA_2.1</vt:lpstr>
      <vt:lpstr>Rupture24_TVA_20</vt:lpstr>
      <vt:lpstr>Rupture24_TVA_5.5</vt:lpstr>
      <vt:lpstr>Rupture240_Credit</vt:lpstr>
      <vt:lpstr>Rupture240_Debit</vt:lpstr>
      <vt:lpstr>Rupture240_Echu</vt:lpstr>
      <vt:lpstr>Rupture240_HT</vt:lpstr>
      <vt:lpstr>Rupture240_Moins_de_120_jours</vt:lpstr>
      <vt:lpstr>Rupture240_Moins_de_30_jours</vt:lpstr>
      <vt:lpstr>Rupture240_Moins_de_60_jours</vt:lpstr>
      <vt:lpstr>Rupture240_Moins_de_90_jours</vt:lpstr>
      <vt:lpstr>Rupture240_Non_echu</vt:lpstr>
      <vt:lpstr>Rupture240_Plus_de_120_jours</vt:lpstr>
      <vt:lpstr>Rupture240_Solde</vt:lpstr>
      <vt:lpstr>Rupture240_TVA_10</vt:lpstr>
      <vt:lpstr>Rupture240_TVA_2.1</vt:lpstr>
      <vt:lpstr>Rupture240_TVA_20</vt:lpstr>
      <vt:lpstr>Rupture240_TVA_5.5</vt:lpstr>
      <vt:lpstr>Rupture241_Credit</vt:lpstr>
      <vt:lpstr>Rupture241_Debit</vt:lpstr>
      <vt:lpstr>Rupture241_Echu</vt:lpstr>
      <vt:lpstr>Rupture241_HT</vt:lpstr>
      <vt:lpstr>Rupture241_Moins_de_120_jours</vt:lpstr>
      <vt:lpstr>Rupture241_Moins_de_30_jours</vt:lpstr>
      <vt:lpstr>Rupture241_Moins_de_60_jours</vt:lpstr>
      <vt:lpstr>Rupture241_Moins_de_90_jours</vt:lpstr>
      <vt:lpstr>Rupture241_Non_echu</vt:lpstr>
      <vt:lpstr>Rupture241_Plus_de_120_jours</vt:lpstr>
      <vt:lpstr>Rupture241_Solde</vt:lpstr>
      <vt:lpstr>Rupture241_TVA_10</vt:lpstr>
      <vt:lpstr>Rupture241_TVA_2.1</vt:lpstr>
      <vt:lpstr>Rupture241_TVA_20</vt:lpstr>
      <vt:lpstr>Rupture241_TVA_5.5</vt:lpstr>
      <vt:lpstr>Rupture242_Credit</vt:lpstr>
      <vt:lpstr>Rupture242_Debit</vt:lpstr>
      <vt:lpstr>Rupture242_Echu</vt:lpstr>
      <vt:lpstr>Rupture242_HT</vt:lpstr>
      <vt:lpstr>Rupture242_Moins_de_120_jours</vt:lpstr>
      <vt:lpstr>Rupture242_Moins_de_30_jours</vt:lpstr>
      <vt:lpstr>Rupture242_Moins_de_60_jours</vt:lpstr>
      <vt:lpstr>Rupture242_Moins_de_90_jours</vt:lpstr>
      <vt:lpstr>Rupture242_Non_echu</vt:lpstr>
      <vt:lpstr>Rupture242_Plus_de_120_jours</vt:lpstr>
      <vt:lpstr>Rupture242_Solde</vt:lpstr>
      <vt:lpstr>Rupture242_TVA_10</vt:lpstr>
      <vt:lpstr>Rupture242_TVA_2.1</vt:lpstr>
      <vt:lpstr>Rupture242_TVA_20</vt:lpstr>
      <vt:lpstr>Rupture242_TVA_5.5</vt:lpstr>
      <vt:lpstr>Rupture243_Credit</vt:lpstr>
      <vt:lpstr>Rupture243_Debit</vt:lpstr>
      <vt:lpstr>Rupture243_Echu</vt:lpstr>
      <vt:lpstr>Rupture243_HT</vt:lpstr>
      <vt:lpstr>Rupture243_Moins_de_120_jours</vt:lpstr>
      <vt:lpstr>Rupture243_Moins_de_30_jours</vt:lpstr>
      <vt:lpstr>Rupture243_Moins_de_60_jours</vt:lpstr>
      <vt:lpstr>Rupture243_Moins_de_90_jours</vt:lpstr>
      <vt:lpstr>Rupture243_Non_echu</vt:lpstr>
      <vt:lpstr>Rupture243_Plus_de_120_jours</vt:lpstr>
      <vt:lpstr>Rupture243_Solde</vt:lpstr>
      <vt:lpstr>Rupture243_TVA_10</vt:lpstr>
      <vt:lpstr>Rupture243_TVA_2.1</vt:lpstr>
      <vt:lpstr>Rupture243_TVA_20</vt:lpstr>
      <vt:lpstr>Rupture243_TVA_5.5</vt:lpstr>
      <vt:lpstr>Rupture244_Credit</vt:lpstr>
      <vt:lpstr>Rupture244_Debit</vt:lpstr>
      <vt:lpstr>Rupture244_Echu</vt:lpstr>
      <vt:lpstr>Rupture244_HT</vt:lpstr>
      <vt:lpstr>Rupture244_Moins_de_120_jours</vt:lpstr>
      <vt:lpstr>Rupture244_Moins_de_30_jours</vt:lpstr>
      <vt:lpstr>Rupture244_Moins_de_60_jours</vt:lpstr>
      <vt:lpstr>Rupture244_Moins_de_90_jours</vt:lpstr>
      <vt:lpstr>Rupture244_Non_echu</vt:lpstr>
      <vt:lpstr>Rupture244_Plus_de_120_jours</vt:lpstr>
      <vt:lpstr>Rupture244_Solde</vt:lpstr>
      <vt:lpstr>Rupture244_TVA_10</vt:lpstr>
      <vt:lpstr>Rupture244_TVA_2.1</vt:lpstr>
      <vt:lpstr>Rupture244_TVA_20</vt:lpstr>
      <vt:lpstr>Rupture244_TVA_5.5</vt:lpstr>
      <vt:lpstr>Rupture245_Credit</vt:lpstr>
      <vt:lpstr>Rupture245_Debit</vt:lpstr>
      <vt:lpstr>Rupture245_Echu</vt:lpstr>
      <vt:lpstr>Rupture245_HT</vt:lpstr>
      <vt:lpstr>Rupture245_Moins_de_120_jours</vt:lpstr>
      <vt:lpstr>Rupture245_Moins_de_30_jours</vt:lpstr>
      <vt:lpstr>Rupture245_Moins_de_60_jours</vt:lpstr>
      <vt:lpstr>Rupture245_Moins_de_90_jours</vt:lpstr>
      <vt:lpstr>Rupture245_Non_echu</vt:lpstr>
      <vt:lpstr>Rupture245_Plus_de_120_jours</vt:lpstr>
      <vt:lpstr>Rupture245_Solde</vt:lpstr>
      <vt:lpstr>Rupture245_TVA_10</vt:lpstr>
      <vt:lpstr>Rupture245_TVA_2.1</vt:lpstr>
      <vt:lpstr>Rupture245_TVA_20</vt:lpstr>
      <vt:lpstr>Rupture245_TVA_5.5</vt:lpstr>
      <vt:lpstr>Rupture246_Credit</vt:lpstr>
      <vt:lpstr>Rupture246_Debit</vt:lpstr>
      <vt:lpstr>Rupture246_Echu</vt:lpstr>
      <vt:lpstr>Rupture246_HT</vt:lpstr>
      <vt:lpstr>Rupture246_Moins_de_120_jours</vt:lpstr>
      <vt:lpstr>Rupture246_Moins_de_30_jours</vt:lpstr>
      <vt:lpstr>Rupture246_Moins_de_60_jours</vt:lpstr>
      <vt:lpstr>Rupture246_Moins_de_90_jours</vt:lpstr>
      <vt:lpstr>Rupture246_Non_echu</vt:lpstr>
      <vt:lpstr>Rupture246_Plus_de_120_jours</vt:lpstr>
      <vt:lpstr>Rupture246_Solde</vt:lpstr>
      <vt:lpstr>Rupture246_TVA_10</vt:lpstr>
      <vt:lpstr>Rupture246_TVA_2.1</vt:lpstr>
      <vt:lpstr>Rupture246_TVA_20</vt:lpstr>
      <vt:lpstr>Rupture246_TVA_5.5</vt:lpstr>
      <vt:lpstr>Rupture247_Credit</vt:lpstr>
      <vt:lpstr>Rupture247_Debit</vt:lpstr>
      <vt:lpstr>Rupture247_Echu</vt:lpstr>
      <vt:lpstr>Rupture247_HT</vt:lpstr>
      <vt:lpstr>Rupture247_Moins_de_120_jours</vt:lpstr>
      <vt:lpstr>Rupture247_Moins_de_30_jours</vt:lpstr>
      <vt:lpstr>Rupture247_Moins_de_60_jours</vt:lpstr>
      <vt:lpstr>Rupture247_Moins_de_90_jours</vt:lpstr>
      <vt:lpstr>Rupture247_Non_echu</vt:lpstr>
      <vt:lpstr>Rupture247_Plus_de_120_jours</vt:lpstr>
      <vt:lpstr>Rupture247_Solde</vt:lpstr>
      <vt:lpstr>Rupture247_TVA_10</vt:lpstr>
      <vt:lpstr>Rupture247_TVA_2.1</vt:lpstr>
      <vt:lpstr>Rupture247_TVA_20</vt:lpstr>
      <vt:lpstr>Rupture247_TVA_5.5</vt:lpstr>
      <vt:lpstr>Rupture248_Credit</vt:lpstr>
      <vt:lpstr>Rupture248_Debit</vt:lpstr>
      <vt:lpstr>Rupture248_Echu</vt:lpstr>
      <vt:lpstr>Rupture248_HT</vt:lpstr>
      <vt:lpstr>Rupture248_Moins_de_120_jours</vt:lpstr>
      <vt:lpstr>Rupture248_Moins_de_30_jours</vt:lpstr>
      <vt:lpstr>Rupture248_Moins_de_60_jours</vt:lpstr>
      <vt:lpstr>Rupture248_Moins_de_90_jours</vt:lpstr>
      <vt:lpstr>Rupture248_Non_echu</vt:lpstr>
      <vt:lpstr>Rupture248_Plus_de_120_jours</vt:lpstr>
      <vt:lpstr>Rupture248_Solde</vt:lpstr>
      <vt:lpstr>Rupture248_TVA_10</vt:lpstr>
      <vt:lpstr>Rupture248_TVA_2.1</vt:lpstr>
      <vt:lpstr>Rupture248_TVA_20</vt:lpstr>
      <vt:lpstr>Rupture248_TVA_5.5</vt:lpstr>
      <vt:lpstr>Rupture249_Credit</vt:lpstr>
      <vt:lpstr>Rupture249_Debit</vt:lpstr>
      <vt:lpstr>Rupture249_Echu</vt:lpstr>
      <vt:lpstr>Rupture249_HT</vt:lpstr>
      <vt:lpstr>Rupture249_Moins_de_120_jours</vt:lpstr>
      <vt:lpstr>Rupture249_Moins_de_30_jours</vt:lpstr>
      <vt:lpstr>Rupture249_Moins_de_60_jours</vt:lpstr>
      <vt:lpstr>Rupture249_Moins_de_90_jours</vt:lpstr>
      <vt:lpstr>Rupture249_Non_echu</vt:lpstr>
      <vt:lpstr>Rupture249_Plus_de_120_jours</vt:lpstr>
      <vt:lpstr>Rupture249_Solde</vt:lpstr>
      <vt:lpstr>Rupture249_TVA_10</vt:lpstr>
      <vt:lpstr>Rupture249_TVA_2.1</vt:lpstr>
      <vt:lpstr>Rupture249_TVA_20</vt:lpstr>
      <vt:lpstr>Rupture249_TVA_5.5</vt:lpstr>
      <vt:lpstr>Rupture25_Credit</vt:lpstr>
      <vt:lpstr>Rupture25_Debit</vt:lpstr>
      <vt:lpstr>Rupture25_Echu</vt:lpstr>
      <vt:lpstr>Rupture25_HT</vt:lpstr>
      <vt:lpstr>Rupture25_Moins_de_120_jours</vt:lpstr>
      <vt:lpstr>Rupture25_Moins_de_30_jours</vt:lpstr>
      <vt:lpstr>Rupture25_Moins_de_60_jours</vt:lpstr>
      <vt:lpstr>Rupture25_Moins_de_90_jours</vt:lpstr>
      <vt:lpstr>Rupture25_Non_echu</vt:lpstr>
      <vt:lpstr>Rupture25_Plus_de_120_jours</vt:lpstr>
      <vt:lpstr>Rupture25_Solde</vt:lpstr>
      <vt:lpstr>Rupture25_TVA_10</vt:lpstr>
      <vt:lpstr>Rupture25_TVA_2.1</vt:lpstr>
      <vt:lpstr>Rupture25_TVA_20</vt:lpstr>
      <vt:lpstr>Rupture25_TVA_5.5</vt:lpstr>
      <vt:lpstr>Rupture250_Credit</vt:lpstr>
      <vt:lpstr>Rupture250_Debit</vt:lpstr>
      <vt:lpstr>Rupture250_Echu</vt:lpstr>
      <vt:lpstr>Rupture250_HT</vt:lpstr>
      <vt:lpstr>Rupture250_Moins_de_120_jours</vt:lpstr>
      <vt:lpstr>Rupture250_Moins_de_30_jours</vt:lpstr>
      <vt:lpstr>Rupture250_Moins_de_60_jours</vt:lpstr>
      <vt:lpstr>Rupture250_Moins_de_90_jours</vt:lpstr>
      <vt:lpstr>Rupture250_Non_echu</vt:lpstr>
      <vt:lpstr>Rupture250_Plus_de_120_jours</vt:lpstr>
      <vt:lpstr>Rupture250_Solde</vt:lpstr>
      <vt:lpstr>Rupture250_TVA_10</vt:lpstr>
      <vt:lpstr>Rupture250_TVA_2.1</vt:lpstr>
      <vt:lpstr>Rupture250_TVA_20</vt:lpstr>
      <vt:lpstr>Rupture250_TVA_5.5</vt:lpstr>
      <vt:lpstr>Rupture251_Credit</vt:lpstr>
      <vt:lpstr>Rupture251_Debit</vt:lpstr>
      <vt:lpstr>Rupture251_Echu</vt:lpstr>
      <vt:lpstr>Rupture251_HT</vt:lpstr>
      <vt:lpstr>Rupture251_Moins_de_120_jours</vt:lpstr>
      <vt:lpstr>Rupture251_Moins_de_30_jours</vt:lpstr>
      <vt:lpstr>Rupture251_Moins_de_60_jours</vt:lpstr>
      <vt:lpstr>Rupture251_Moins_de_90_jours</vt:lpstr>
      <vt:lpstr>Rupture251_Non_echu</vt:lpstr>
      <vt:lpstr>Rupture251_Plus_de_120_jours</vt:lpstr>
      <vt:lpstr>Rupture251_Solde</vt:lpstr>
      <vt:lpstr>Rupture251_TVA_10</vt:lpstr>
      <vt:lpstr>Rupture251_TVA_2.1</vt:lpstr>
      <vt:lpstr>Rupture251_TVA_20</vt:lpstr>
      <vt:lpstr>Rupture251_TVA_5.5</vt:lpstr>
      <vt:lpstr>Rupture252_Credit</vt:lpstr>
      <vt:lpstr>Rupture252_Debit</vt:lpstr>
      <vt:lpstr>Rupture252_Echu</vt:lpstr>
      <vt:lpstr>Rupture252_HT</vt:lpstr>
      <vt:lpstr>Rupture252_Moins_de_120_jours</vt:lpstr>
      <vt:lpstr>Rupture252_Moins_de_30_jours</vt:lpstr>
      <vt:lpstr>Rupture252_Moins_de_60_jours</vt:lpstr>
      <vt:lpstr>Rupture252_Moins_de_90_jours</vt:lpstr>
      <vt:lpstr>Rupture252_Non_echu</vt:lpstr>
      <vt:lpstr>Rupture252_Plus_de_120_jours</vt:lpstr>
      <vt:lpstr>Rupture252_Solde</vt:lpstr>
      <vt:lpstr>Rupture252_TVA_10</vt:lpstr>
      <vt:lpstr>Rupture252_TVA_2.1</vt:lpstr>
      <vt:lpstr>Rupture252_TVA_20</vt:lpstr>
      <vt:lpstr>Rupture252_TVA_5.5</vt:lpstr>
      <vt:lpstr>Rupture253_Credit</vt:lpstr>
      <vt:lpstr>Rupture253_Debit</vt:lpstr>
      <vt:lpstr>Rupture253_Echu</vt:lpstr>
      <vt:lpstr>Rupture253_HT</vt:lpstr>
      <vt:lpstr>Rupture253_Moins_de_120_jours</vt:lpstr>
      <vt:lpstr>Rupture253_Moins_de_30_jours</vt:lpstr>
      <vt:lpstr>Rupture253_Moins_de_60_jours</vt:lpstr>
      <vt:lpstr>Rupture253_Moins_de_90_jours</vt:lpstr>
      <vt:lpstr>Rupture253_Non_echu</vt:lpstr>
      <vt:lpstr>Rupture253_Plus_de_120_jours</vt:lpstr>
      <vt:lpstr>Rupture253_Solde</vt:lpstr>
      <vt:lpstr>Rupture253_TVA_10</vt:lpstr>
      <vt:lpstr>Rupture253_TVA_2.1</vt:lpstr>
      <vt:lpstr>Rupture253_TVA_20</vt:lpstr>
      <vt:lpstr>Rupture253_TVA_5.5</vt:lpstr>
      <vt:lpstr>Rupture254_Credit</vt:lpstr>
      <vt:lpstr>Rupture254_Debit</vt:lpstr>
      <vt:lpstr>Rupture254_Echu</vt:lpstr>
      <vt:lpstr>Rupture254_HT</vt:lpstr>
      <vt:lpstr>Rupture254_Moins_de_120_jours</vt:lpstr>
      <vt:lpstr>Rupture254_Moins_de_30_jours</vt:lpstr>
      <vt:lpstr>Rupture254_Moins_de_60_jours</vt:lpstr>
      <vt:lpstr>Rupture254_Moins_de_90_jours</vt:lpstr>
      <vt:lpstr>Rupture254_Non_echu</vt:lpstr>
      <vt:lpstr>Rupture254_Plus_de_120_jours</vt:lpstr>
      <vt:lpstr>Rupture254_Solde</vt:lpstr>
      <vt:lpstr>Rupture254_TVA_10</vt:lpstr>
      <vt:lpstr>Rupture254_TVA_2.1</vt:lpstr>
      <vt:lpstr>Rupture254_TVA_20</vt:lpstr>
      <vt:lpstr>Rupture254_TVA_5.5</vt:lpstr>
      <vt:lpstr>Rupture255_Credit</vt:lpstr>
      <vt:lpstr>Rupture255_Debit</vt:lpstr>
      <vt:lpstr>Rupture255_Echu</vt:lpstr>
      <vt:lpstr>Rupture255_HT</vt:lpstr>
      <vt:lpstr>Rupture255_Moins_de_120_jours</vt:lpstr>
      <vt:lpstr>Rupture255_Moins_de_30_jours</vt:lpstr>
      <vt:lpstr>Rupture255_Moins_de_60_jours</vt:lpstr>
      <vt:lpstr>Rupture255_Moins_de_90_jours</vt:lpstr>
      <vt:lpstr>Rupture255_Non_echu</vt:lpstr>
      <vt:lpstr>Rupture255_Plus_de_120_jours</vt:lpstr>
      <vt:lpstr>Rupture255_Solde</vt:lpstr>
      <vt:lpstr>Rupture255_TVA_10</vt:lpstr>
      <vt:lpstr>Rupture255_TVA_2.1</vt:lpstr>
      <vt:lpstr>Rupture255_TVA_20</vt:lpstr>
      <vt:lpstr>Rupture255_TVA_5.5</vt:lpstr>
      <vt:lpstr>Rupture256_Credit</vt:lpstr>
      <vt:lpstr>Rupture256_Debit</vt:lpstr>
      <vt:lpstr>Rupture256_Echu</vt:lpstr>
      <vt:lpstr>Rupture256_HT</vt:lpstr>
      <vt:lpstr>Rupture256_Moins_de_120_jours</vt:lpstr>
      <vt:lpstr>Rupture256_Moins_de_30_jours</vt:lpstr>
      <vt:lpstr>Rupture256_Moins_de_60_jours</vt:lpstr>
      <vt:lpstr>Rupture256_Moins_de_90_jours</vt:lpstr>
      <vt:lpstr>Rupture256_Non_echu</vt:lpstr>
      <vt:lpstr>Rupture256_Plus_de_120_jours</vt:lpstr>
      <vt:lpstr>Rupture256_Solde</vt:lpstr>
      <vt:lpstr>Rupture256_TVA_10</vt:lpstr>
      <vt:lpstr>Rupture256_TVA_2.1</vt:lpstr>
      <vt:lpstr>Rupture256_TVA_20</vt:lpstr>
      <vt:lpstr>Rupture256_TVA_5.5</vt:lpstr>
      <vt:lpstr>Rupture257_Credit</vt:lpstr>
      <vt:lpstr>Rupture257_Debit</vt:lpstr>
      <vt:lpstr>Rupture257_Echu</vt:lpstr>
      <vt:lpstr>Rupture257_HT</vt:lpstr>
      <vt:lpstr>Rupture257_Moins_de_120_jours</vt:lpstr>
      <vt:lpstr>Rupture257_Moins_de_30_jours</vt:lpstr>
      <vt:lpstr>Rupture257_Moins_de_60_jours</vt:lpstr>
      <vt:lpstr>Rupture257_Moins_de_90_jours</vt:lpstr>
      <vt:lpstr>Rupture257_Non_echu</vt:lpstr>
      <vt:lpstr>Rupture257_Plus_de_120_jours</vt:lpstr>
      <vt:lpstr>Rupture257_Solde</vt:lpstr>
      <vt:lpstr>Rupture257_TVA_10</vt:lpstr>
      <vt:lpstr>Rupture257_TVA_2.1</vt:lpstr>
      <vt:lpstr>Rupture257_TVA_20</vt:lpstr>
      <vt:lpstr>Rupture257_TVA_5.5</vt:lpstr>
      <vt:lpstr>Rupture258_Credit</vt:lpstr>
      <vt:lpstr>Rupture258_Debit</vt:lpstr>
      <vt:lpstr>Rupture258_Echu</vt:lpstr>
      <vt:lpstr>Rupture258_HT</vt:lpstr>
      <vt:lpstr>Rupture258_Moins_de_120_jours</vt:lpstr>
      <vt:lpstr>Rupture258_Moins_de_30_jours</vt:lpstr>
      <vt:lpstr>Rupture258_Moins_de_60_jours</vt:lpstr>
      <vt:lpstr>Rupture258_Moins_de_90_jours</vt:lpstr>
      <vt:lpstr>Rupture258_Non_echu</vt:lpstr>
      <vt:lpstr>Rupture258_Plus_de_120_jours</vt:lpstr>
      <vt:lpstr>Rupture258_Solde</vt:lpstr>
      <vt:lpstr>Rupture258_TVA_10</vt:lpstr>
      <vt:lpstr>Rupture258_TVA_2.1</vt:lpstr>
      <vt:lpstr>Rupture258_TVA_20</vt:lpstr>
      <vt:lpstr>Rupture258_TVA_5.5</vt:lpstr>
      <vt:lpstr>Rupture259_Credit</vt:lpstr>
      <vt:lpstr>Rupture259_Debit</vt:lpstr>
      <vt:lpstr>Rupture259_Echu</vt:lpstr>
      <vt:lpstr>Rupture259_HT</vt:lpstr>
      <vt:lpstr>Rupture259_Moins_de_120_jours</vt:lpstr>
      <vt:lpstr>Rupture259_Moins_de_30_jours</vt:lpstr>
      <vt:lpstr>Rupture259_Moins_de_60_jours</vt:lpstr>
      <vt:lpstr>Rupture259_Moins_de_90_jours</vt:lpstr>
      <vt:lpstr>Rupture259_Non_echu</vt:lpstr>
      <vt:lpstr>Rupture259_Plus_de_120_jours</vt:lpstr>
      <vt:lpstr>Rupture259_Solde</vt:lpstr>
      <vt:lpstr>Rupture259_TVA_10</vt:lpstr>
      <vt:lpstr>Rupture259_TVA_2.1</vt:lpstr>
      <vt:lpstr>Rupture259_TVA_20</vt:lpstr>
      <vt:lpstr>Rupture259_TVA_5.5</vt:lpstr>
      <vt:lpstr>Rupture26_Credit</vt:lpstr>
      <vt:lpstr>Rupture26_Debit</vt:lpstr>
      <vt:lpstr>Rupture26_Echu</vt:lpstr>
      <vt:lpstr>Rupture26_HT</vt:lpstr>
      <vt:lpstr>Rupture26_Moins_de_120_jours</vt:lpstr>
      <vt:lpstr>Rupture26_Moins_de_30_jours</vt:lpstr>
      <vt:lpstr>Rupture26_Moins_de_60_jours</vt:lpstr>
      <vt:lpstr>Rupture26_Moins_de_90_jours</vt:lpstr>
      <vt:lpstr>Rupture26_Non_echu</vt:lpstr>
      <vt:lpstr>Rupture26_Plus_de_120_jours</vt:lpstr>
      <vt:lpstr>Rupture26_Solde</vt:lpstr>
      <vt:lpstr>Rupture26_TVA_10</vt:lpstr>
      <vt:lpstr>Rupture26_TVA_2.1</vt:lpstr>
      <vt:lpstr>Rupture26_TVA_20</vt:lpstr>
      <vt:lpstr>Rupture26_TVA_5.5</vt:lpstr>
      <vt:lpstr>Rupture260_Credit</vt:lpstr>
      <vt:lpstr>Rupture260_Debit</vt:lpstr>
      <vt:lpstr>Rupture260_Echu</vt:lpstr>
      <vt:lpstr>Rupture260_HT</vt:lpstr>
      <vt:lpstr>Rupture260_Moins_de_120_jours</vt:lpstr>
      <vt:lpstr>Rupture260_Moins_de_30_jours</vt:lpstr>
      <vt:lpstr>Rupture260_Moins_de_60_jours</vt:lpstr>
      <vt:lpstr>Rupture260_Moins_de_90_jours</vt:lpstr>
      <vt:lpstr>Rupture260_Non_echu</vt:lpstr>
      <vt:lpstr>Rupture260_Plus_de_120_jours</vt:lpstr>
      <vt:lpstr>Rupture260_Solde</vt:lpstr>
      <vt:lpstr>Rupture260_TVA_10</vt:lpstr>
      <vt:lpstr>Rupture260_TVA_2.1</vt:lpstr>
      <vt:lpstr>Rupture260_TVA_20</vt:lpstr>
      <vt:lpstr>Rupture260_TVA_5.5</vt:lpstr>
      <vt:lpstr>Rupture261_Credit</vt:lpstr>
      <vt:lpstr>Rupture261_Debit</vt:lpstr>
      <vt:lpstr>Rupture261_Echu</vt:lpstr>
      <vt:lpstr>Rupture261_HT</vt:lpstr>
      <vt:lpstr>Rupture261_Moins_de_120_jours</vt:lpstr>
      <vt:lpstr>Rupture261_Moins_de_30_jours</vt:lpstr>
      <vt:lpstr>Rupture261_Moins_de_60_jours</vt:lpstr>
      <vt:lpstr>Rupture261_Moins_de_90_jours</vt:lpstr>
      <vt:lpstr>Rupture261_Non_echu</vt:lpstr>
      <vt:lpstr>Rupture261_Plus_de_120_jours</vt:lpstr>
      <vt:lpstr>Rupture261_Solde</vt:lpstr>
      <vt:lpstr>Rupture261_TVA_10</vt:lpstr>
      <vt:lpstr>Rupture261_TVA_2.1</vt:lpstr>
      <vt:lpstr>Rupture261_TVA_20</vt:lpstr>
      <vt:lpstr>Rupture261_TVA_5.5</vt:lpstr>
      <vt:lpstr>Rupture262_Credit</vt:lpstr>
      <vt:lpstr>Rupture262_Debit</vt:lpstr>
      <vt:lpstr>Rupture262_Echu</vt:lpstr>
      <vt:lpstr>Rupture262_HT</vt:lpstr>
      <vt:lpstr>Rupture262_Moins_de_120_jours</vt:lpstr>
      <vt:lpstr>Rupture262_Moins_de_30_jours</vt:lpstr>
      <vt:lpstr>Rupture262_Moins_de_60_jours</vt:lpstr>
      <vt:lpstr>Rupture262_Moins_de_90_jours</vt:lpstr>
      <vt:lpstr>Rupture262_Non_echu</vt:lpstr>
      <vt:lpstr>Rupture262_Plus_de_120_jours</vt:lpstr>
      <vt:lpstr>Rupture262_Solde</vt:lpstr>
      <vt:lpstr>Rupture262_TVA_10</vt:lpstr>
      <vt:lpstr>Rupture262_TVA_2.1</vt:lpstr>
      <vt:lpstr>Rupture262_TVA_20</vt:lpstr>
      <vt:lpstr>Rupture262_TVA_5.5</vt:lpstr>
      <vt:lpstr>Rupture263_Credit</vt:lpstr>
      <vt:lpstr>Rupture263_Debit</vt:lpstr>
      <vt:lpstr>Rupture263_Echu</vt:lpstr>
      <vt:lpstr>Rupture263_HT</vt:lpstr>
      <vt:lpstr>Rupture263_Moins_de_120_jours</vt:lpstr>
      <vt:lpstr>Rupture263_Moins_de_30_jours</vt:lpstr>
      <vt:lpstr>Rupture263_Moins_de_60_jours</vt:lpstr>
      <vt:lpstr>Rupture263_Moins_de_90_jours</vt:lpstr>
      <vt:lpstr>Rupture263_Non_echu</vt:lpstr>
      <vt:lpstr>Rupture263_Plus_de_120_jours</vt:lpstr>
      <vt:lpstr>Rupture263_Solde</vt:lpstr>
      <vt:lpstr>Rupture263_TVA_10</vt:lpstr>
      <vt:lpstr>Rupture263_TVA_2.1</vt:lpstr>
      <vt:lpstr>Rupture263_TVA_20</vt:lpstr>
      <vt:lpstr>Rupture263_TVA_5.5</vt:lpstr>
      <vt:lpstr>Rupture264_Credit</vt:lpstr>
      <vt:lpstr>Rupture264_Debit</vt:lpstr>
      <vt:lpstr>Rupture264_Echu</vt:lpstr>
      <vt:lpstr>Rupture264_HT</vt:lpstr>
      <vt:lpstr>Rupture264_Moins_de_120_jours</vt:lpstr>
      <vt:lpstr>Rupture264_Moins_de_30_jours</vt:lpstr>
      <vt:lpstr>Rupture264_Moins_de_60_jours</vt:lpstr>
      <vt:lpstr>Rupture264_Moins_de_90_jours</vt:lpstr>
      <vt:lpstr>Rupture264_Non_echu</vt:lpstr>
      <vt:lpstr>Rupture264_Plus_de_120_jours</vt:lpstr>
      <vt:lpstr>Rupture264_Solde</vt:lpstr>
      <vt:lpstr>Rupture264_TVA_10</vt:lpstr>
      <vt:lpstr>Rupture264_TVA_2.1</vt:lpstr>
      <vt:lpstr>Rupture264_TVA_20</vt:lpstr>
      <vt:lpstr>Rupture264_TVA_5.5</vt:lpstr>
      <vt:lpstr>Rupture265_Credit</vt:lpstr>
      <vt:lpstr>Rupture265_Debit</vt:lpstr>
      <vt:lpstr>Rupture265_Echu</vt:lpstr>
      <vt:lpstr>Rupture265_HT</vt:lpstr>
      <vt:lpstr>Rupture265_Moins_de_120_jours</vt:lpstr>
      <vt:lpstr>Rupture265_Moins_de_30_jours</vt:lpstr>
      <vt:lpstr>Rupture265_Moins_de_60_jours</vt:lpstr>
      <vt:lpstr>Rupture265_Moins_de_90_jours</vt:lpstr>
      <vt:lpstr>Rupture265_Non_echu</vt:lpstr>
      <vt:lpstr>Rupture265_Plus_de_120_jours</vt:lpstr>
      <vt:lpstr>Rupture265_Solde</vt:lpstr>
      <vt:lpstr>Rupture265_TVA_10</vt:lpstr>
      <vt:lpstr>Rupture265_TVA_2.1</vt:lpstr>
      <vt:lpstr>Rupture265_TVA_20</vt:lpstr>
      <vt:lpstr>Rupture265_TVA_5.5</vt:lpstr>
      <vt:lpstr>Rupture266_Credit</vt:lpstr>
      <vt:lpstr>Rupture266_Debit</vt:lpstr>
      <vt:lpstr>Rupture266_Echu</vt:lpstr>
      <vt:lpstr>Rupture266_HT</vt:lpstr>
      <vt:lpstr>Rupture266_Moins_de_120_jours</vt:lpstr>
      <vt:lpstr>Rupture266_Moins_de_30_jours</vt:lpstr>
      <vt:lpstr>Rupture266_Moins_de_60_jours</vt:lpstr>
      <vt:lpstr>Rupture266_Moins_de_90_jours</vt:lpstr>
      <vt:lpstr>Rupture266_Non_echu</vt:lpstr>
      <vt:lpstr>Rupture266_Plus_de_120_jours</vt:lpstr>
      <vt:lpstr>Rupture266_Solde</vt:lpstr>
      <vt:lpstr>Rupture266_TVA_10</vt:lpstr>
      <vt:lpstr>Rupture266_TVA_2.1</vt:lpstr>
      <vt:lpstr>Rupture266_TVA_20</vt:lpstr>
      <vt:lpstr>Rupture266_TVA_5.5</vt:lpstr>
      <vt:lpstr>Rupture267_Credit</vt:lpstr>
      <vt:lpstr>Rupture267_Debit</vt:lpstr>
      <vt:lpstr>Rupture267_Echu</vt:lpstr>
      <vt:lpstr>Rupture267_HT</vt:lpstr>
      <vt:lpstr>Rupture267_Moins_de_120_jours</vt:lpstr>
      <vt:lpstr>Rupture267_Moins_de_30_jours</vt:lpstr>
      <vt:lpstr>Rupture267_Moins_de_60_jours</vt:lpstr>
      <vt:lpstr>Rupture267_Moins_de_90_jours</vt:lpstr>
      <vt:lpstr>Rupture267_Non_echu</vt:lpstr>
      <vt:lpstr>Rupture267_Plus_de_120_jours</vt:lpstr>
      <vt:lpstr>Rupture267_Solde</vt:lpstr>
      <vt:lpstr>Rupture267_TVA_10</vt:lpstr>
      <vt:lpstr>Rupture267_TVA_2.1</vt:lpstr>
      <vt:lpstr>Rupture267_TVA_20</vt:lpstr>
      <vt:lpstr>Rupture267_TVA_5.5</vt:lpstr>
      <vt:lpstr>Rupture268_Credit</vt:lpstr>
      <vt:lpstr>Rupture268_Debit</vt:lpstr>
      <vt:lpstr>Rupture268_Echu</vt:lpstr>
      <vt:lpstr>Rupture268_HT</vt:lpstr>
      <vt:lpstr>Rupture268_Moins_de_120_jours</vt:lpstr>
      <vt:lpstr>Rupture268_Moins_de_30_jours</vt:lpstr>
      <vt:lpstr>Rupture268_Moins_de_60_jours</vt:lpstr>
      <vt:lpstr>Rupture268_Moins_de_90_jours</vt:lpstr>
      <vt:lpstr>Rupture268_Non_echu</vt:lpstr>
      <vt:lpstr>Rupture268_Plus_de_120_jours</vt:lpstr>
      <vt:lpstr>Rupture268_Solde</vt:lpstr>
      <vt:lpstr>Rupture268_TVA_10</vt:lpstr>
      <vt:lpstr>Rupture268_TVA_2.1</vt:lpstr>
      <vt:lpstr>Rupture268_TVA_20</vt:lpstr>
      <vt:lpstr>Rupture268_TVA_5.5</vt:lpstr>
      <vt:lpstr>Rupture269_Credit</vt:lpstr>
      <vt:lpstr>Rupture269_Debit</vt:lpstr>
      <vt:lpstr>Rupture269_Echu</vt:lpstr>
      <vt:lpstr>Rupture269_HT</vt:lpstr>
      <vt:lpstr>Rupture269_Moins_de_120_jours</vt:lpstr>
      <vt:lpstr>Rupture269_Moins_de_30_jours</vt:lpstr>
      <vt:lpstr>Rupture269_Moins_de_60_jours</vt:lpstr>
      <vt:lpstr>Rupture269_Moins_de_90_jours</vt:lpstr>
      <vt:lpstr>Rupture269_Non_echu</vt:lpstr>
      <vt:lpstr>Rupture269_Plus_de_120_jours</vt:lpstr>
      <vt:lpstr>Rupture269_Solde</vt:lpstr>
      <vt:lpstr>Rupture269_TVA_10</vt:lpstr>
      <vt:lpstr>Rupture269_TVA_2.1</vt:lpstr>
      <vt:lpstr>Rupture269_TVA_20</vt:lpstr>
      <vt:lpstr>Rupture269_TVA_5.5</vt:lpstr>
      <vt:lpstr>Rupture27_Credit</vt:lpstr>
      <vt:lpstr>Rupture27_Debit</vt:lpstr>
      <vt:lpstr>Rupture27_Echu</vt:lpstr>
      <vt:lpstr>Rupture27_HT</vt:lpstr>
      <vt:lpstr>Rupture27_Moins_de_120_jours</vt:lpstr>
      <vt:lpstr>Rupture27_Moins_de_30_jours</vt:lpstr>
      <vt:lpstr>Rupture27_Moins_de_60_jours</vt:lpstr>
      <vt:lpstr>Rupture27_Moins_de_90_jours</vt:lpstr>
      <vt:lpstr>Rupture27_Non_echu</vt:lpstr>
      <vt:lpstr>Rupture27_Plus_de_120_jours</vt:lpstr>
      <vt:lpstr>Rupture27_Solde</vt:lpstr>
      <vt:lpstr>Rupture27_TVA_10</vt:lpstr>
      <vt:lpstr>Rupture27_TVA_2.1</vt:lpstr>
      <vt:lpstr>Rupture27_TVA_20</vt:lpstr>
      <vt:lpstr>Rupture27_TVA_5.5</vt:lpstr>
      <vt:lpstr>Rupture270_Credit</vt:lpstr>
      <vt:lpstr>Rupture270_Debit</vt:lpstr>
      <vt:lpstr>Rupture270_Echu</vt:lpstr>
      <vt:lpstr>Rupture270_HT</vt:lpstr>
      <vt:lpstr>Rupture270_Moins_de_120_jours</vt:lpstr>
      <vt:lpstr>Rupture270_Moins_de_30_jours</vt:lpstr>
      <vt:lpstr>Rupture270_Moins_de_60_jours</vt:lpstr>
      <vt:lpstr>Rupture270_Moins_de_90_jours</vt:lpstr>
      <vt:lpstr>Rupture270_Non_echu</vt:lpstr>
      <vt:lpstr>Rupture270_Plus_de_120_jours</vt:lpstr>
      <vt:lpstr>Rupture270_Solde</vt:lpstr>
      <vt:lpstr>Rupture270_TVA_10</vt:lpstr>
      <vt:lpstr>Rupture270_TVA_2.1</vt:lpstr>
      <vt:lpstr>Rupture270_TVA_20</vt:lpstr>
      <vt:lpstr>Rupture270_TVA_5.5</vt:lpstr>
      <vt:lpstr>Rupture271_Credit</vt:lpstr>
      <vt:lpstr>Rupture271_Debit</vt:lpstr>
      <vt:lpstr>Rupture271_Echu</vt:lpstr>
      <vt:lpstr>Rupture271_HT</vt:lpstr>
      <vt:lpstr>Rupture271_Moins_de_120_jours</vt:lpstr>
      <vt:lpstr>Rupture271_Moins_de_30_jours</vt:lpstr>
      <vt:lpstr>Rupture271_Moins_de_60_jours</vt:lpstr>
      <vt:lpstr>Rupture271_Moins_de_90_jours</vt:lpstr>
      <vt:lpstr>Rupture271_Non_echu</vt:lpstr>
      <vt:lpstr>Rupture271_Plus_de_120_jours</vt:lpstr>
      <vt:lpstr>Rupture271_Solde</vt:lpstr>
      <vt:lpstr>Rupture271_TVA_10</vt:lpstr>
      <vt:lpstr>Rupture271_TVA_2.1</vt:lpstr>
      <vt:lpstr>Rupture271_TVA_20</vt:lpstr>
      <vt:lpstr>Rupture271_TVA_5.5</vt:lpstr>
      <vt:lpstr>Rupture272_Credit</vt:lpstr>
      <vt:lpstr>Rupture272_Debit</vt:lpstr>
      <vt:lpstr>Rupture272_Echu</vt:lpstr>
      <vt:lpstr>Rupture272_HT</vt:lpstr>
      <vt:lpstr>Rupture272_Moins_de_120_jours</vt:lpstr>
      <vt:lpstr>Rupture272_Moins_de_30_jours</vt:lpstr>
      <vt:lpstr>Rupture272_Moins_de_60_jours</vt:lpstr>
      <vt:lpstr>Rupture272_Moins_de_90_jours</vt:lpstr>
      <vt:lpstr>Rupture272_Non_echu</vt:lpstr>
      <vt:lpstr>Rupture272_Plus_de_120_jours</vt:lpstr>
      <vt:lpstr>Rupture272_Solde</vt:lpstr>
      <vt:lpstr>Rupture272_TVA_10</vt:lpstr>
      <vt:lpstr>Rupture272_TVA_2.1</vt:lpstr>
      <vt:lpstr>Rupture272_TVA_20</vt:lpstr>
      <vt:lpstr>Rupture272_TVA_5.5</vt:lpstr>
      <vt:lpstr>Rupture273_Credit</vt:lpstr>
      <vt:lpstr>Rupture273_Debit</vt:lpstr>
      <vt:lpstr>Rupture273_Echu</vt:lpstr>
      <vt:lpstr>Rupture273_HT</vt:lpstr>
      <vt:lpstr>Rupture273_Moins_de_120_jours</vt:lpstr>
      <vt:lpstr>Rupture273_Moins_de_30_jours</vt:lpstr>
      <vt:lpstr>Rupture273_Moins_de_60_jours</vt:lpstr>
      <vt:lpstr>Rupture273_Moins_de_90_jours</vt:lpstr>
      <vt:lpstr>Rupture273_Non_echu</vt:lpstr>
      <vt:lpstr>Rupture273_Plus_de_120_jours</vt:lpstr>
      <vt:lpstr>Rupture273_Solde</vt:lpstr>
      <vt:lpstr>Rupture273_TVA_10</vt:lpstr>
      <vt:lpstr>Rupture273_TVA_2.1</vt:lpstr>
      <vt:lpstr>Rupture273_TVA_20</vt:lpstr>
      <vt:lpstr>Rupture273_TVA_5.5</vt:lpstr>
      <vt:lpstr>Rupture274_Credit</vt:lpstr>
      <vt:lpstr>Rupture274_Debit</vt:lpstr>
      <vt:lpstr>Rupture274_Echu</vt:lpstr>
      <vt:lpstr>Rupture274_HT</vt:lpstr>
      <vt:lpstr>Rupture274_Moins_de_120_jours</vt:lpstr>
      <vt:lpstr>Rupture274_Moins_de_30_jours</vt:lpstr>
      <vt:lpstr>Rupture274_Moins_de_60_jours</vt:lpstr>
      <vt:lpstr>Rupture274_Moins_de_90_jours</vt:lpstr>
      <vt:lpstr>Rupture274_Non_echu</vt:lpstr>
      <vt:lpstr>Rupture274_Plus_de_120_jours</vt:lpstr>
      <vt:lpstr>Rupture274_Solde</vt:lpstr>
      <vt:lpstr>Rupture274_TVA_10</vt:lpstr>
      <vt:lpstr>Rupture274_TVA_2.1</vt:lpstr>
      <vt:lpstr>Rupture274_TVA_20</vt:lpstr>
      <vt:lpstr>Rupture274_TVA_5.5</vt:lpstr>
      <vt:lpstr>Rupture275_Credit</vt:lpstr>
      <vt:lpstr>Rupture275_Debit</vt:lpstr>
      <vt:lpstr>Rupture275_Echu</vt:lpstr>
      <vt:lpstr>Rupture275_HT</vt:lpstr>
      <vt:lpstr>Rupture275_Moins_de_120_jours</vt:lpstr>
      <vt:lpstr>Rupture275_Moins_de_30_jours</vt:lpstr>
      <vt:lpstr>Rupture275_Moins_de_60_jours</vt:lpstr>
      <vt:lpstr>Rupture275_Moins_de_90_jours</vt:lpstr>
      <vt:lpstr>Rupture275_Non_echu</vt:lpstr>
      <vt:lpstr>Rupture275_Plus_de_120_jours</vt:lpstr>
      <vt:lpstr>Rupture275_Solde</vt:lpstr>
      <vt:lpstr>Rupture275_TVA_10</vt:lpstr>
      <vt:lpstr>Rupture275_TVA_2.1</vt:lpstr>
      <vt:lpstr>Rupture275_TVA_20</vt:lpstr>
      <vt:lpstr>Rupture275_TVA_5.5</vt:lpstr>
      <vt:lpstr>Rupture276_Credit</vt:lpstr>
      <vt:lpstr>Rupture276_Debit</vt:lpstr>
      <vt:lpstr>Rupture276_Echu</vt:lpstr>
      <vt:lpstr>Rupture276_HT</vt:lpstr>
      <vt:lpstr>Rupture276_Moins_de_120_jours</vt:lpstr>
      <vt:lpstr>Rupture276_Moins_de_30_jours</vt:lpstr>
      <vt:lpstr>Rupture276_Moins_de_60_jours</vt:lpstr>
      <vt:lpstr>Rupture276_Moins_de_90_jours</vt:lpstr>
      <vt:lpstr>Rupture276_Non_echu</vt:lpstr>
      <vt:lpstr>Rupture276_Plus_de_120_jours</vt:lpstr>
      <vt:lpstr>Rupture276_Solde</vt:lpstr>
      <vt:lpstr>Rupture276_TVA_10</vt:lpstr>
      <vt:lpstr>Rupture276_TVA_2.1</vt:lpstr>
      <vt:lpstr>Rupture276_TVA_20</vt:lpstr>
      <vt:lpstr>Rupture276_TVA_5.5</vt:lpstr>
      <vt:lpstr>Rupture277_Credit</vt:lpstr>
      <vt:lpstr>Rupture277_Debit</vt:lpstr>
      <vt:lpstr>Rupture277_Echu</vt:lpstr>
      <vt:lpstr>Rupture277_HT</vt:lpstr>
      <vt:lpstr>Rupture277_Moins_de_120_jours</vt:lpstr>
      <vt:lpstr>Rupture277_Moins_de_30_jours</vt:lpstr>
      <vt:lpstr>Rupture277_Moins_de_60_jours</vt:lpstr>
      <vt:lpstr>Rupture277_Moins_de_90_jours</vt:lpstr>
      <vt:lpstr>Rupture277_Non_echu</vt:lpstr>
      <vt:lpstr>Rupture277_Plus_de_120_jours</vt:lpstr>
      <vt:lpstr>Rupture277_Solde</vt:lpstr>
      <vt:lpstr>Rupture277_TVA_10</vt:lpstr>
      <vt:lpstr>Rupture277_TVA_2.1</vt:lpstr>
      <vt:lpstr>Rupture277_TVA_20</vt:lpstr>
      <vt:lpstr>Rupture277_TVA_5.5</vt:lpstr>
      <vt:lpstr>Rupture278_Credit</vt:lpstr>
      <vt:lpstr>Rupture278_Debit</vt:lpstr>
      <vt:lpstr>Rupture278_Echu</vt:lpstr>
      <vt:lpstr>Rupture278_HT</vt:lpstr>
      <vt:lpstr>Rupture278_Moins_de_120_jours</vt:lpstr>
      <vt:lpstr>Rupture278_Moins_de_30_jours</vt:lpstr>
      <vt:lpstr>Rupture278_Moins_de_60_jours</vt:lpstr>
      <vt:lpstr>Rupture278_Moins_de_90_jours</vt:lpstr>
      <vt:lpstr>Rupture278_Non_echu</vt:lpstr>
      <vt:lpstr>Rupture278_Plus_de_120_jours</vt:lpstr>
      <vt:lpstr>Rupture278_Solde</vt:lpstr>
      <vt:lpstr>Rupture278_TVA_10</vt:lpstr>
      <vt:lpstr>Rupture278_TVA_2.1</vt:lpstr>
      <vt:lpstr>Rupture278_TVA_20</vt:lpstr>
      <vt:lpstr>Rupture278_TVA_5.5</vt:lpstr>
      <vt:lpstr>Rupture279_Credit</vt:lpstr>
      <vt:lpstr>Rupture279_Debit</vt:lpstr>
      <vt:lpstr>Rupture279_Echu</vt:lpstr>
      <vt:lpstr>Rupture279_HT</vt:lpstr>
      <vt:lpstr>Rupture279_Moins_de_120_jours</vt:lpstr>
      <vt:lpstr>Rupture279_Moins_de_30_jours</vt:lpstr>
      <vt:lpstr>Rupture279_Moins_de_60_jours</vt:lpstr>
      <vt:lpstr>Rupture279_Moins_de_90_jours</vt:lpstr>
      <vt:lpstr>Rupture279_Non_echu</vt:lpstr>
      <vt:lpstr>Rupture279_Plus_de_120_jours</vt:lpstr>
      <vt:lpstr>Rupture279_Solde</vt:lpstr>
      <vt:lpstr>Rupture279_TVA_10</vt:lpstr>
      <vt:lpstr>Rupture279_TVA_2.1</vt:lpstr>
      <vt:lpstr>Rupture279_TVA_20</vt:lpstr>
      <vt:lpstr>Rupture279_TVA_5.5</vt:lpstr>
      <vt:lpstr>Rupture28_Credit</vt:lpstr>
      <vt:lpstr>Rupture28_Debit</vt:lpstr>
      <vt:lpstr>Rupture28_Echu</vt:lpstr>
      <vt:lpstr>Rupture28_HT</vt:lpstr>
      <vt:lpstr>Rupture28_Moins_de_120_jours</vt:lpstr>
      <vt:lpstr>Rupture28_Moins_de_30_jours</vt:lpstr>
      <vt:lpstr>Rupture28_Moins_de_60_jours</vt:lpstr>
      <vt:lpstr>Rupture28_Moins_de_90_jours</vt:lpstr>
      <vt:lpstr>Rupture28_Non_echu</vt:lpstr>
      <vt:lpstr>Rupture28_Plus_de_120_jours</vt:lpstr>
      <vt:lpstr>Rupture28_Solde</vt:lpstr>
      <vt:lpstr>Rupture28_TVA_10</vt:lpstr>
      <vt:lpstr>Rupture28_TVA_2.1</vt:lpstr>
      <vt:lpstr>Rupture28_TVA_20</vt:lpstr>
      <vt:lpstr>Rupture28_TVA_5.5</vt:lpstr>
      <vt:lpstr>Rupture280_Credit</vt:lpstr>
      <vt:lpstr>Rupture280_Debit</vt:lpstr>
      <vt:lpstr>Rupture280_Echu</vt:lpstr>
      <vt:lpstr>Rupture280_HT</vt:lpstr>
      <vt:lpstr>Rupture280_Moins_de_120_jours</vt:lpstr>
      <vt:lpstr>Rupture280_Moins_de_30_jours</vt:lpstr>
      <vt:lpstr>Rupture280_Moins_de_60_jours</vt:lpstr>
      <vt:lpstr>Rupture280_Moins_de_90_jours</vt:lpstr>
      <vt:lpstr>Rupture280_Non_echu</vt:lpstr>
      <vt:lpstr>Rupture280_Plus_de_120_jours</vt:lpstr>
      <vt:lpstr>Rupture280_Solde</vt:lpstr>
      <vt:lpstr>Rupture280_TVA_10</vt:lpstr>
      <vt:lpstr>Rupture280_TVA_2.1</vt:lpstr>
      <vt:lpstr>Rupture280_TVA_20</vt:lpstr>
      <vt:lpstr>Rupture280_TVA_5.5</vt:lpstr>
      <vt:lpstr>Rupture281_Credit</vt:lpstr>
      <vt:lpstr>Rupture281_Debit</vt:lpstr>
      <vt:lpstr>Rupture281_Echu</vt:lpstr>
      <vt:lpstr>Rupture281_HT</vt:lpstr>
      <vt:lpstr>Rupture281_Moins_de_120_jours</vt:lpstr>
      <vt:lpstr>Rupture281_Moins_de_30_jours</vt:lpstr>
      <vt:lpstr>Rupture281_Moins_de_60_jours</vt:lpstr>
      <vt:lpstr>Rupture281_Moins_de_90_jours</vt:lpstr>
      <vt:lpstr>Rupture281_Non_echu</vt:lpstr>
      <vt:lpstr>Rupture281_Plus_de_120_jours</vt:lpstr>
      <vt:lpstr>Rupture281_Solde</vt:lpstr>
      <vt:lpstr>Rupture281_TVA_10</vt:lpstr>
      <vt:lpstr>Rupture281_TVA_2.1</vt:lpstr>
      <vt:lpstr>Rupture281_TVA_20</vt:lpstr>
      <vt:lpstr>Rupture281_TVA_5.5</vt:lpstr>
      <vt:lpstr>Rupture282_Credit</vt:lpstr>
      <vt:lpstr>Rupture282_Debit</vt:lpstr>
      <vt:lpstr>Rupture282_Echu</vt:lpstr>
      <vt:lpstr>Rupture282_HT</vt:lpstr>
      <vt:lpstr>Rupture282_Moins_de_120_jours</vt:lpstr>
      <vt:lpstr>Rupture282_Moins_de_30_jours</vt:lpstr>
      <vt:lpstr>Rupture282_Moins_de_60_jours</vt:lpstr>
      <vt:lpstr>Rupture282_Moins_de_90_jours</vt:lpstr>
      <vt:lpstr>Rupture282_Non_echu</vt:lpstr>
      <vt:lpstr>Rupture282_Plus_de_120_jours</vt:lpstr>
      <vt:lpstr>Rupture282_Solde</vt:lpstr>
      <vt:lpstr>Rupture282_TVA_10</vt:lpstr>
      <vt:lpstr>Rupture282_TVA_2.1</vt:lpstr>
      <vt:lpstr>Rupture282_TVA_20</vt:lpstr>
      <vt:lpstr>Rupture282_TVA_5.5</vt:lpstr>
      <vt:lpstr>Rupture283_Credit</vt:lpstr>
      <vt:lpstr>Rupture283_Debit</vt:lpstr>
      <vt:lpstr>Rupture283_Echu</vt:lpstr>
      <vt:lpstr>Rupture283_HT</vt:lpstr>
      <vt:lpstr>Rupture283_Moins_de_120_jours</vt:lpstr>
      <vt:lpstr>Rupture283_Moins_de_30_jours</vt:lpstr>
      <vt:lpstr>Rupture283_Moins_de_60_jours</vt:lpstr>
      <vt:lpstr>Rupture283_Moins_de_90_jours</vt:lpstr>
      <vt:lpstr>Rupture283_Non_echu</vt:lpstr>
      <vt:lpstr>Rupture283_Plus_de_120_jours</vt:lpstr>
      <vt:lpstr>Rupture283_Solde</vt:lpstr>
      <vt:lpstr>Rupture283_TVA_10</vt:lpstr>
      <vt:lpstr>Rupture283_TVA_2.1</vt:lpstr>
      <vt:lpstr>Rupture283_TVA_20</vt:lpstr>
      <vt:lpstr>Rupture283_TVA_5.5</vt:lpstr>
      <vt:lpstr>Rupture284_Credit</vt:lpstr>
      <vt:lpstr>Rupture284_Debit</vt:lpstr>
      <vt:lpstr>Rupture284_Echu</vt:lpstr>
      <vt:lpstr>Rupture284_HT</vt:lpstr>
      <vt:lpstr>Rupture284_Moins_de_120_jours</vt:lpstr>
      <vt:lpstr>Rupture284_Moins_de_30_jours</vt:lpstr>
      <vt:lpstr>Rupture284_Moins_de_60_jours</vt:lpstr>
      <vt:lpstr>Rupture284_Moins_de_90_jours</vt:lpstr>
      <vt:lpstr>Rupture284_Non_echu</vt:lpstr>
      <vt:lpstr>Rupture284_Plus_de_120_jours</vt:lpstr>
      <vt:lpstr>Rupture284_Solde</vt:lpstr>
      <vt:lpstr>Rupture284_TVA_10</vt:lpstr>
      <vt:lpstr>Rupture284_TVA_2.1</vt:lpstr>
      <vt:lpstr>Rupture284_TVA_20</vt:lpstr>
      <vt:lpstr>Rupture284_TVA_5.5</vt:lpstr>
      <vt:lpstr>Rupture285_Credit</vt:lpstr>
      <vt:lpstr>Rupture285_Debit</vt:lpstr>
      <vt:lpstr>Rupture285_Echu</vt:lpstr>
      <vt:lpstr>Rupture285_HT</vt:lpstr>
      <vt:lpstr>Rupture285_Moins_de_120_jours</vt:lpstr>
      <vt:lpstr>Rupture285_Moins_de_30_jours</vt:lpstr>
      <vt:lpstr>Rupture285_Moins_de_60_jours</vt:lpstr>
      <vt:lpstr>Rupture285_Moins_de_90_jours</vt:lpstr>
      <vt:lpstr>Rupture285_Non_echu</vt:lpstr>
      <vt:lpstr>Rupture285_Plus_de_120_jours</vt:lpstr>
      <vt:lpstr>Rupture285_Solde</vt:lpstr>
      <vt:lpstr>Rupture285_TVA_10</vt:lpstr>
      <vt:lpstr>Rupture285_TVA_2.1</vt:lpstr>
      <vt:lpstr>Rupture285_TVA_20</vt:lpstr>
      <vt:lpstr>Rupture285_TVA_5.5</vt:lpstr>
      <vt:lpstr>Rupture286_Credit</vt:lpstr>
      <vt:lpstr>Rupture286_Debit</vt:lpstr>
      <vt:lpstr>Rupture286_Echu</vt:lpstr>
      <vt:lpstr>Rupture286_HT</vt:lpstr>
      <vt:lpstr>Rupture286_Moins_de_120_jours</vt:lpstr>
      <vt:lpstr>Rupture286_Moins_de_30_jours</vt:lpstr>
      <vt:lpstr>Rupture286_Moins_de_60_jours</vt:lpstr>
      <vt:lpstr>Rupture286_Moins_de_90_jours</vt:lpstr>
      <vt:lpstr>Rupture286_Non_echu</vt:lpstr>
      <vt:lpstr>Rupture286_Plus_de_120_jours</vt:lpstr>
      <vt:lpstr>Rupture286_Solde</vt:lpstr>
      <vt:lpstr>Rupture286_TVA_10</vt:lpstr>
      <vt:lpstr>Rupture286_TVA_2.1</vt:lpstr>
      <vt:lpstr>Rupture286_TVA_20</vt:lpstr>
      <vt:lpstr>Rupture286_TVA_5.5</vt:lpstr>
      <vt:lpstr>Rupture287_Credit</vt:lpstr>
      <vt:lpstr>Rupture287_Debit</vt:lpstr>
      <vt:lpstr>Rupture287_Echu</vt:lpstr>
      <vt:lpstr>Rupture287_HT</vt:lpstr>
      <vt:lpstr>Rupture287_Moins_de_120_jours</vt:lpstr>
      <vt:lpstr>Rupture287_Moins_de_30_jours</vt:lpstr>
      <vt:lpstr>Rupture287_Moins_de_60_jours</vt:lpstr>
      <vt:lpstr>Rupture287_Moins_de_90_jours</vt:lpstr>
      <vt:lpstr>Rupture287_Non_echu</vt:lpstr>
      <vt:lpstr>Rupture287_Plus_de_120_jours</vt:lpstr>
      <vt:lpstr>Rupture287_Solde</vt:lpstr>
      <vt:lpstr>Rupture287_TVA_10</vt:lpstr>
      <vt:lpstr>Rupture287_TVA_2.1</vt:lpstr>
      <vt:lpstr>Rupture287_TVA_20</vt:lpstr>
      <vt:lpstr>Rupture287_TVA_5.5</vt:lpstr>
      <vt:lpstr>Rupture288_Credit</vt:lpstr>
      <vt:lpstr>Rupture288_Debit</vt:lpstr>
      <vt:lpstr>Rupture288_Echu</vt:lpstr>
      <vt:lpstr>Rupture288_HT</vt:lpstr>
      <vt:lpstr>Rupture288_Moins_de_120_jours</vt:lpstr>
      <vt:lpstr>Rupture288_Moins_de_30_jours</vt:lpstr>
      <vt:lpstr>Rupture288_Moins_de_60_jours</vt:lpstr>
      <vt:lpstr>Rupture288_Moins_de_90_jours</vt:lpstr>
      <vt:lpstr>Rupture288_Non_echu</vt:lpstr>
      <vt:lpstr>Rupture288_Plus_de_120_jours</vt:lpstr>
      <vt:lpstr>Rupture288_Solde</vt:lpstr>
      <vt:lpstr>Rupture288_TVA_10</vt:lpstr>
      <vt:lpstr>Rupture288_TVA_2.1</vt:lpstr>
      <vt:lpstr>Rupture288_TVA_20</vt:lpstr>
      <vt:lpstr>Rupture288_TVA_5.5</vt:lpstr>
      <vt:lpstr>Rupture289_Credit</vt:lpstr>
      <vt:lpstr>Rupture289_Debit</vt:lpstr>
      <vt:lpstr>Rupture289_Echu</vt:lpstr>
      <vt:lpstr>Rupture289_HT</vt:lpstr>
      <vt:lpstr>Rupture289_Moins_de_120_jours</vt:lpstr>
      <vt:lpstr>Rupture289_Moins_de_30_jours</vt:lpstr>
      <vt:lpstr>Rupture289_Moins_de_60_jours</vt:lpstr>
      <vt:lpstr>Rupture289_Moins_de_90_jours</vt:lpstr>
      <vt:lpstr>Rupture289_Non_echu</vt:lpstr>
      <vt:lpstr>Rupture289_Plus_de_120_jours</vt:lpstr>
      <vt:lpstr>Rupture289_Solde</vt:lpstr>
      <vt:lpstr>Rupture289_TVA_10</vt:lpstr>
      <vt:lpstr>Rupture289_TVA_2.1</vt:lpstr>
      <vt:lpstr>Rupture289_TVA_20</vt:lpstr>
      <vt:lpstr>Rupture289_TVA_5.5</vt:lpstr>
      <vt:lpstr>Rupture29_Credit</vt:lpstr>
      <vt:lpstr>Rupture29_Debit</vt:lpstr>
      <vt:lpstr>Rupture29_Echu</vt:lpstr>
      <vt:lpstr>Rupture29_HT</vt:lpstr>
      <vt:lpstr>Rupture29_Moins_de_120_jours</vt:lpstr>
      <vt:lpstr>Rupture29_Moins_de_30_jours</vt:lpstr>
      <vt:lpstr>Rupture29_Moins_de_60_jours</vt:lpstr>
      <vt:lpstr>Rupture29_Moins_de_90_jours</vt:lpstr>
      <vt:lpstr>Rupture29_Non_echu</vt:lpstr>
      <vt:lpstr>Rupture29_Plus_de_120_jours</vt:lpstr>
      <vt:lpstr>Rupture29_Solde</vt:lpstr>
      <vt:lpstr>Rupture29_TVA_10</vt:lpstr>
      <vt:lpstr>Rupture29_TVA_2.1</vt:lpstr>
      <vt:lpstr>Rupture29_TVA_20</vt:lpstr>
      <vt:lpstr>Rupture29_TVA_5.5</vt:lpstr>
      <vt:lpstr>Rupture290_Credit</vt:lpstr>
      <vt:lpstr>Rupture290_Debit</vt:lpstr>
      <vt:lpstr>Rupture290_Echu</vt:lpstr>
      <vt:lpstr>Rupture290_HT</vt:lpstr>
      <vt:lpstr>Rupture290_Moins_de_120_jours</vt:lpstr>
      <vt:lpstr>Rupture290_Moins_de_30_jours</vt:lpstr>
      <vt:lpstr>Rupture290_Moins_de_60_jours</vt:lpstr>
      <vt:lpstr>Rupture290_Moins_de_90_jours</vt:lpstr>
      <vt:lpstr>Rupture290_Non_echu</vt:lpstr>
      <vt:lpstr>Rupture290_Plus_de_120_jours</vt:lpstr>
      <vt:lpstr>Rupture290_Solde</vt:lpstr>
      <vt:lpstr>Rupture290_TVA_10</vt:lpstr>
      <vt:lpstr>Rupture290_TVA_2.1</vt:lpstr>
      <vt:lpstr>Rupture290_TVA_20</vt:lpstr>
      <vt:lpstr>Rupture290_TVA_5.5</vt:lpstr>
      <vt:lpstr>Rupture291_Credit</vt:lpstr>
      <vt:lpstr>Rupture291_Debit</vt:lpstr>
      <vt:lpstr>Rupture291_Echu</vt:lpstr>
      <vt:lpstr>Rupture291_HT</vt:lpstr>
      <vt:lpstr>Rupture291_Moins_de_120_jours</vt:lpstr>
      <vt:lpstr>Rupture291_Moins_de_30_jours</vt:lpstr>
      <vt:lpstr>Rupture291_Moins_de_60_jours</vt:lpstr>
      <vt:lpstr>Rupture291_Moins_de_90_jours</vt:lpstr>
      <vt:lpstr>Rupture291_Non_echu</vt:lpstr>
      <vt:lpstr>Rupture291_Plus_de_120_jours</vt:lpstr>
      <vt:lpstr>Rupture291_Solde</vt:lpstr>
      <vt:lpstr>Rupture291_TVA_10</vt:lpstr>
      <vt:lpstr>Rupture291_TVA_2.1</vt:lpstr>
      <vt:lpstr>Rupture291_TVA_20</vt:lpstr>
      <vt:lpstr>Rupture291_TVA_5.5</vt:lpstr>
      <vt:lpstr>Rupture292_Credit</vt:lpstr>
      <vt:lpstr>Rupture292_Debit</vt:lpstr>
      <vt:lpstr>Rupture292_Echu</vt:lpstr>
      <vt:lpstr>Rupture292_HT</vt:lpstr>
      <vt:lpstr>Rupture292_Moins_de_120_jours</vt:lpstr>
      <vt:lpstr>Rupture292_Moins_de_30_jours</vt:lpstr>
      <vt:lpstr>Rupture292_Moins_de_60_jours</vt:lpstr>
      <vt:lpstr>Rupture292_Moins_de_90_jours</vt:lpstr>
      <vt:lpstr>Rupture292_Non_echu</vt:lpstr>
      <vt:lpstr>Rupture292_Plus_de_120_jours</vt:lpstr>
      <vt:lpstr>Rupture292_Solde</vt:lpstr>
      <vt:lpstr>Rupture292_TVA_10</vt:lpstr>
      <vt:lpstr>Rupture292_TVA_2.1</vt:lpstr>
      <vt:lpstr>Rupture292_TVA_20</vt:lpstr>
      <vt:lpstr>Rupture292_TVA_5.5</vt:lpstr>
      <vt:lpstr>Rupture293_Credit</vt:lpstr>
      <vt:lpstr>Rupture293_Debit</vt:lpstr>
      <vt:lpstr>Rupture293_Echu</vt:lpstr>
      <vt:lpstr>Rupture293_HT</vt:lpstr>
      <vt:lpstr>Rupture293_Moins_de_120_jours</vt:lpstr>
      <vt:lpstr>Rupture293_Moins_de_30_jours</vt:lpstr>
      <vt:lpstr>Rupture293_Moins_de_60_jours</vt:lpstr>
      <vt:lpstr>Rupture293_Moins_de_90_jours</vt:lpstr>
      <vt:lpstr>Rupture293_Non_echu</vt:lpstr>
      <vt:lpstr>Rupture293_Plus_de_120_jours</vt:lpstr>
      <vt:lpstr>Rupture293_Solde</vt:lpstr>
      <vt:lpstr>Rupture293_TVA_10</vt:lpstr>
      <vt:lpstr>Rupture293_TVA_2.1</vt:lpstr>
      <vt:lpstr>Rupture293_TVA_20</vt:lpstr>
      <vt:lpstr>Rupture293_TVA_5.5</vt:lpstr>
      <vt:lpstr>Rupture294_Credit</vt:lpstr>
      <vt:lpstr>Rupture294_Debit</vt:lpstr>
      <vt:lpstr>Rupture294_Echu</vt:lpstr>
      <vt:lpstr>Rupture294_HT</vt:lpstr>
      <vt:lpstr>Rupture294_Moins_de_120_jours</vt:lpstr>
      <vt:lpstr>Rupture294_Moins_de_30_jours</vt:lpstr>
      <vt:lpstr>Rupture294_Moins_de_60_jours</vt:lpstr>
      <vt:lpstr>Rupture294_Moins_de_90_jours</vt:lpstr>
      <vt:lpstr>Rupture294_Non_echu</vt:lpstr>
      <vt:lpstr>Rupture294_Plus_de_120_jours</vt:lpstr>
      <vt:lpstr>Rupture294_Solde</vt:lpstr>
      <vt:lpstr>Rupture294_TVA_10</vt:lpstr>
      <vt:lpstr>Rupture294_TVA_2.1</vt:lpstr>
      <vt:lpstr>Rupture294_TVA_20</vt:lpstr>
      <vt:lpstr>Rupture294_TVA_5.5</vt:lpstr>
      <vt:lpstr>Rupture295_Credit</vt:lpstr>
      <vt:lpstr>Rupture295_Debit</vt:lpstr>
      <vt:lpstr>Rupture295_Echu</vt:lpstr>
      <vt:lpstr>Rupture295_HT</vt:lpstr>
      <vt:lpstr>Rupture295_Moins_de_120_jours</vt:lpstr>
      <vt:lpstr>Rupture295_Moins_de_30_jours</vt:lpstr>
      <vt:lpstr>Rupture295_Moins_de_60_jours</vt:lpstr>
      <vt:lpstr>Rupture295_Moins_de_90_jours</vt:lpstr>
      <vt:lpstr>Rupture295_Non_echu</vt:lpstr>
      <vt:lpstr>Rupture295_Plus_de_120_jours</vt:lpstr>
      <vt:lpstr>Rupture295_Solde</vt:lpstr>
      <vt:lpstr>Rupture295_TVA_10</vt:lpstr>
      <vt:lpstr>Rupture295_TVA_2.1</vt:lpstr>
      <vt:lpstr>Rupture295_TVA_20</vt:lpstr>
      <vt:lpstr>Rupture295_TVA_5.5</vt:lpstr>
      <vt:lpstr>Rupture296_Credit</vt:lpstr>
      <vt:lpstr>Rupture296_Debit</vt:lpstr>
      <vt:lpstr>Rupture296_Echu</vt:lpstr>
      <vt:lpstr>Rupture296_HT</vt:lpstr>
      <vt:lpstr>Rupture296_Moins_de_120_jours</vt:lpstr>
      <vt:lpstr>Rupture296_Moins_de_30_jours</vt:lpstr>
      <vt:lpstr>Rupture296_Moins_de_60_jours</vt:lpstr>
      <vt:lpstr>Rupture296_Moins_de_90_jours</vt:lpstr>
      <vt:lpstr>Rupture296_Non_echu</vt:lpstr>
      <vt:lpstr>Rupture296_Plus_de_120_jours</vt:lpstr>
      <vt:lpstr>Rupture296_Solde</vt:lpstr>
      <vt:lpstr>Rupture296_TVA_10</vt:lpstr>
      <vt:lpstr>Rupture296_TVA_2.1</vt:lpstr>
      <vt:lpstr>Rupture296_TVA_20</vt:lpstr>
      <vt:lpstr>Rupture296_TVA_5.5</vt:lpstr>
      <vt:lpstr>Rupture297_Credit</vt:lpstr>
      <vt:lpstr>Rupture297_Debit</vt:lpstr>
      <vt:lpstr>Rupture297_Echu</vt:lpstr>
      <vt:lpstr>Rupture297_HT</vt:lpstr>
      <vt:lpstr>Rupture297_Moins_de_120_jours</vt:lpstr>
      <vt:lpstr>Rupture297_Moins_de_30_jours</vt:lpstr>
      <vt:lpstr>Rupture297_Moins_de_60_jours</vt:lpstr>
      <vt:lpstr>Rupture297_Moins_de_90_jours</vt:lpstr>
      <vt:lpstr>Rupture297_Non_echu</vt:lpstr>
      <vt:lpstr>Rupture297_Plus_de_120_jours</vt:lpstr>
      <vt:lpstr>Rupture297_Solde</vt:lpstr>
      <vt:lpstr>Rupture297_TVA_10</vt:lpstr>
      <vt:lpstr>Rupture297_TVA_2.1</vt:lpstr>
      <vt:lpstr>Rupture297_TVA_20</vt:lpstr>
      <vt:lpstr>Rupture297_TVA_5.5</vt:lpstr>
      <vt:lpstr>Rupture298_Credit</vt:lpstr>
      <vt:lpstr>Rupture298_Debit</vt:lpstr>
      <vt:lpstr>Rupture298_Echu</vt:lpstr>
      <vt:lpstr>Rupture298_HT</vt:lpstr>
      <vt:lpstr>Rupture298_Moins_de_120_jours</vt:lpstr>
      <vt:lpstr>Rupture298_Moins_de_30_jours</vt:lpstr>
      <vt:lpstr>Rupture298_Moins_de_60_jours</vt:lpstr>
      <vt:lpstr>Rupture298_Moins_de_90_jours</vt:lpstr>
      <vt:lpstr>Rupture298_Non_echu</vt:lpstr>
      <vt:lpstr>Rupture298_Plus_de_120_jours</vt:lpstr>
      <vt:lpstr>Rupture298_Solde</vt:lpstr>
      <vt:lpstr>Rupture298_TVA_10</vt:lpstr>
      <vt:lpstr>Rupture298_TVA_2.1</vt:lpstr>
      <vt:lpstr>Rupture298_TVA_20</vt:lpstr>
      <vt:lpstr>Rupture298_TVA_5.5</vt:lpstr>
      <vt:lpstr>Rupture299_Credit</vt:lpstr>
      <vt:lpstr>Rupture299_Debit</vt:lpstr>
      <vt:lpstr>Rupture299_Echu</vt:lpstr>
      <vt:lpstr>Rupture299_HT</vt:lpstr>
      <vt:lpstr>Rupture299_Moins_de_120_jours</vt:lpstr>
      <vt:lpstr>Rupture299_Moins_de_30_jours</vt:lpstr>
      <vt:lpstr>Rupture299_Moins_de_60_jours</vt:lpstr>
      <vt:lpstr>Rupture299_Moins_de_90_jours</vt:lpstr>
      <vt:lpstr>Rupture299_Non_echu</vt:lpstr>
      <vt:lpstr>Rupture299_Plus_de_120_jours</vt:lpstr>
      <vt:lpstr>Rupture299_Solde</vt:lpstr>
      <vt:lpstr>Rupture299_TVA_10</vt:lpstr>
      <vt:lpstr>Rupture299_TVA_2.1</vt:lpstr>
      <vt:lpstr>Rupture299_TVA_20</vt:lpstr>
      <vt:lpstr>Rupture299_TVA_5.5</vt:lpstr>
      <vt:lpstr>Rupture3_Credit</vt:lpstr>
      <vt:lpstr>Rupture3_Debit</vt:lpstr>
      <vt:lpstr>Rupture3_Echu</vt:lpstr>
      <vt:lpstr>Rupture3_HT</vt:lpstr>
      <vt:lpstr>Rupture3_Moins_de_120_jours</vt:lpstr>
      <vt:lpstr>Rupture3_Moins_de_30_jours</vt:lpstr>
      <vt:lpstr>Rupture3_Moins_de_60_jours</vt:lpstr>
      <vt:lpstr>Rupture3_Moins_de_90_jours</vt:lpstr>
      <vt:lpstr>Rupture3_Non_echu</vt:lpstr>
      <vt:lpstr>Rupture3_Plus_de_120_jours</vt:lpstr>
      <vt:lpstr>Rupture3_Solde</vt:lpstr>
      <vt:lpstr>Rupture3_TVA_10</vt:lpstr>
      <vt:lpstr>Rupture3_TVA_2.1</vt:lpstr>
      <vt:lpstr>Rupture3_TVA_20</vt:lpstr>
      <vt:lpstr>Rupture3_TVA_5.5</vt:lpstr>
      <vt:lpstr>Rupture30_Credit</vt:lpstr>
      <vt:lpstr>Rupture30_Debit</vt:lpstr>
      <vt:lpstr>Rupture30_Echu</vt:lpstr>
      <vt:lpstr>Rupture30_HT</vt:lpstr>
      <vt:lpstr>Rupture30_Moins_de_120_jours</vt:lpstr>
      <vt:lpstr>Rupture30_Moins_de_30_jours</vt:lpstr>
      <vt:lpstr>Rupture30_Moins_de_60_jours</vt:lpstr>
      <vt:lpstr>Rupture30_Moins_de_90_jours</vt:lpstr>
      <vt:lpstr>Rupture30_Non_echu</vt:lpstr>
      <vt:lpstr>Rupture30_Plus_de_120_jours</vt:lpstr>
      <vt:lpstr>Rupture30_Solde</vt:lpstr>
      <vt:lpstr>Rupture30_TVA_10</vt:lpstr>
      <vt:lpstr>Rupture30_TVA_2.1</vt:lpstr>
      <vt:lpstr>Rupture30_TVA_20</vt:lpstr>
      <vt:lpstr>Rupture30_TVA_5.5</vt:lpstr>
      <vt:lpstr>Rupture300_Credit</vt:lpstr>
      <vt:lpstr>Rupture300_Debit</vt:lpstr>
      <vt:lpstr>Rupture300_Echu</vt:lpstr>
      <vt:lpstr>Rupture300_HT</vt:lpstr>
      <vt:lpstr>Rupture300_Moins_de_120_jours</vt:lpstr>
      <vt:lpstr>Rupture300_Moins_de_30_jours</vt:lpstr>
      <vt:lpstr>Rupture300_Moins_de_60_jours</vt:lpstr>
      <vt:lpstr>Rupture300_Moins_de_90_jours</vt:lpstr>
      <vt:lpstr>Rupture300_Non_echu</vt:lpstr>
      <vt:lpstr>Rupture300_Plus_de_120_jours</vt:lpstr>
      <vt:lpstr>Rupture300_Solde</vt:lpstr>
      <vt:lpstr>Rupture300_TVA_10</vt:lpstr>
      <vt:lpstr>Rupture300_TVA_2.1</vt:lpstr>
      <vt:lpstr>Rupture300_TVA_20</vt:lpstr>
      <vt:lpstr>Rupture300_TVA_5.5</vt:lpstr>
      <vt:lpstr>Rupture301_Credit</vt:lpstr>
      <vt:lpstr>Rupture301_Debit</vt:lpstr>
      <vt:lpstr>Rupture301_Echu</vt:lpstr>
      <vt:lpstr>Rupture301_HT</vt:lpstr>
      <vt:lpstr>Rupture301_Moins_de_120_jours</vt:lpstr>
      <vt:lpstr>Rupture301_Moins_de_30_jours</vt:lpstr>
      <vt:lpstr>Rupture301_Moins_de_60_jours</vt:lpstr>
      <vt:lpstr>Rupture301_Moins_de_90_jours</vt:lpstr>
      <vt:lpstr>Rupture301_Non_echu</vt:lpstr>
      <vt:lpstr>Rupture301_Plus_de_120_jours</vt:lpstr>
      <vt:lpstr>Rupture301_Solde</vt:lpstr>
      <vt:lpstr>Rupture301_TVA_10</vt:lpstr>
      <vt:lpstr>Rupture301_TVA_2.1</vt:lpstr>
      <vt:lpstr>Rupture301_TVA_20</vt:lpstr>
      <vt:lpstr>Rupture301_TVA_5.5</vt:lpstr>
      <vt:lpstr>Rupture302_Credit</vt:lpstr>
      <vt:lpstr>Rupture302_Debit</vt:lpstr>
      <vt:lpstr>Rupture302_Echu</vt:lpstr>
      <vt:lpstr>Rupture302_HT</vt:lpstr>
      <vt:lpstr>Rupture302_Moins_de_120_jours</vt:lpstr>
      <vt:lpstr>Rupture302_Moins_de_30_jours</vt:lpstr>
      <vt:lpstr>Rupture302_Moins_de_60_jours</vt:lpstr>
      <vt:lpstr>Rupture302_Moins_de_90_jours</vt:lpstr>
      <vt:lpstr>Rupture302_Non_echu</vt:lpstr>
      <vt:lpstr>Rupture302_Plus_de_120_jours</vt:lpstr>
      <vt:lpstr>Rupture302_Solde</vt:lpstr>
      <vt:lpstr>Rupture302_TVA_10</vt:lpstr>
      <vt:lpstr>Rupture302_TVA_2.1</vt:lpstr>
      <vt:lpstr>Rupture302_TVA_20</vt:lpstr>
      <vt:lpstr>Rupture302_TVA_5.5</vt:lpstr>
      <vt:lpstr>Rupture303_Credit</vt:lpstr>
      <vt:lpstr>Rupture303_Debit</vt:lpstr>
      <vt:lpstr>Rupture303_Echu</vt:lpstr>
      <vt:lpstr>Rupture303_HT</vt:lpstr>
      <vt:lpstr>Rupture303_Moins_de_120_jours</vt:lpstr>
      <vt:lpstr>Rupture303_Moins_de_30_jours</vt:lpstr>
      <vt:lpstr>Rupture303_Moins_de_60_jours</vt:lpstr>
      <vt:lpstr>Rupture303_Moins_de_90_jours</vt:lpstr>
      <vt:lpstr>Rupture303_Non_echu</vt:lpstr>
      <vt:lpstr>Rupture303_Plus_de_120_jours</vt:lpstr>
      <vt:lpstr>Rupture303_Solde</vt:lpstr>
      <vt:lpstr>Rupture303_TVA_10</vt:lpstr>
      <vt:lpstr>Rupture303_TVA_2.1</vt:lpstr>
      <vt:lpstr>Rupture303_TVA_20</vt:lpstr>
      <vt:lpstr>Rupture303_TVA_5.5</vt:lpstr>
      <vt:lpstr>Rupture304_Credit</vt:lpstr>
      <vt:lpstr>Rupture304_Debit</vt:lpstr>
      <vt:lpstr>Rupture304_Echu</vt:lpstr>
      <vt:lpstr>Rupture304_HT</vt:lpstr>
      <vt:lpstr>Rupture304_Moins_de_120_jours</vt:lpstr>
      <vt:lpstr>Rupture304_Moins_de_30_jours</vt:lpstr>
      <vt:lpstr>Rupture304_Moins_de_60_jours</vt:lpstr>
      <vt:lpstr>Rupture304_Moins_de_90_jours</vt:lpstr>
      <vt:lpstr>Rupture304_Non_echu</vt:lpstr>
      <vt:lpstr>Rupture304_Plus_de_120_jours</vt:lpstr>
      <vt:lpstr>Rupture304_Solde</vt:lpstr>
      <vt:lpstr>Rupture304_TVA_10</vt:lpstr>
      <vt:lpstr>Rupture304_TVA_2.1</vt:lpstr>
      <vt:lpstr>Rupture304_TVA_20</vt:lpstr>
      <vt:lpstr>Rupture304_TVA_5.5</vt:lpstr>
      <vt:lpstr>Rupture305_Credit</vt:lpstr>
      <vt:lpstr>Rupture305_Debit</vt:lpstr>
      <vt:lpstr>Rupture305_Echu</vt:lpstr>
      <vt:lpstr>Rupture305_HT</vt:lpstr>
      <vt:lpstr>Rupture305_Moins_de_120_jours</vt:lpstr>
      <vt:lpstr>Rupture305_Moins_de_30_jours</vt:lpstr>
      <vt:lpstr>Rupture305_Moins_de_60_jours</vt:lpstr>
      <vt:lpstr>Rupture305_Moins_de_90_jours</vt:lpstr>
      <vt:lpstr>Rupture305_Non_echu</vt:lpstr>
      <vt:lpstr>Rupture305_Plus_de_120_jours</vt:lpstr>
      <vt:lpstr>Rupture305_Solde</vt:lpstr>
      <vt:lpstr>Rupture305_TVA_10</vt:lpstr>
      <vt:lpstr>Rupture305_TVA_2.1</vt:lpstr>
      <vt:lpstr>Rupture305_TVA_20</vt:lpstr>
      <vt:lpstr>Rupture305_TVA_5.5</vt:lpstr>
      <vt:lpstr>Rupture306_Credit</vt:lpstr>
      <vt:lpstr>Rupture306_Debit</vt:lpstr>
      <vt:lpstr>Rupture306_Echu</vt:lpstr>
      <vt:lpstr>Rupture306_HT</vt:lpstr>
      <vt:lpstr>Rupture306_Moins_de_120_jours</vt:lpstr>
      <vt:lpstr>Rupture306_Moins_de_30_jours</vt:lpstr>
      <vt:lpstr>Rupture306_Moins_de_60_jours</vt:lpstr>
      <vt:lpstr>Rupture306_Moins_de_90_jours</vt:lpstr>
      <vt:lpstr>Rupture306_Non_echu</vt:lpstr>
      <vt:lpstr>Rupture306_Plus_de_120_jours</vt:lpstr>
      <vt:lpstr>Rupture306_Solde</vt:lpstr>
      <vt:lpstr>Rupture306_TVA_10</vt:lpstr>
      <vt:lpstr>Rupture306_TVA_2.1</vt:lpstr>
      <vt:lpstr>Rupture306_TVA_20</vt:lpstr>
      <vt:lpstr>Rupture306_TVA_5.5</vt:lpstr>
      <vt:lpstr>Rupture307_Credit</vt:lpstr>
      <vt:lpstr>Rupture307_Debit</vt:lpstr>
      <vt:lpstr>Rupture307_Echu</vt:lpstr>
      <vt:lpstr>Rupture307_HT</vt:lpstr>
      <vt:lpstr>Rupture307_Moins_de_120_jours</vt:lpstr>
      <vt:lpstr>Rupture307_Moins_de_30_jours</vt:lpstr>
      <vt:lpstr>Rupture307_Moins_de_60_jours</vt:lpstr>
      <vt:lpstr>Rupture307_Moins_de_90_jours</vt:lpstr>
      <vt:lpstr>Rupture307_Non_echu</vt:lpstr>
      <vt:lpstr>Rupture307_Plus_de_120_jours</vt:lpstr>
      <vt:lpstr>Rupture307_Solde</vt:lpstr>
      <vt:lpstr>Rupture307_TVA_10</vt:lpstr>
      <vt:lpstr>Rupture307_TVA_2.1</vt:lpstr>
      <vt:lpstr>Rupture307_TVA_20</vt:lpstr>
      <vt:lpstr>Rupture307_TVA_5.5</vt:lpstr>
      <vt:lpstr>Rupture308_Credit</vt:lpstr>
      <vt:lpstr>Rupture308_Debit</vt:lpstr>
      <vt:lpstr>Rupture308_Echu</vt:lpstr>
      <vt:lpstr>Rupture308_HT</vt:lpstr>
      <vt:lpstr>Rupture308_Moins_de_120_jours</vt:lpstr>
      <vt:lpstr>Rupture308_Moins_de_30_jours</vt:lpstr>
      <vt:lpstr>Rupture308_Moins_de_60_jours</vt:lpstr>
      <vt:lpstr>Rupture308_Moins_de_90_jours</vt:lpstr>
      <vt:lpstr>Rupture308_Non_echu</vt:lpstr>
      <vt:lpstr>Rupture308_Plus_de_120_jours</vt:lpstr>
      <vt:lpstr>Rupture308_Solde</vt:lpstr>
      <vt:lpstr>Rupture308_TVA_10</vt:lpstr>
      <vt:lpstr>Rupture308_TVA_2.1</vt:lpstr>
      <vt:lpstr>Rupture308_TVA_20</vt:lpstr>
      <vt:lpstr>Rupture308_TVA_5.5</vt:lpstr>
      <vt:lpstr>Rupture309_Credit</vt:lpstr>
      <vt:lpstr>Rupture309_Debit</vt:lpstr>
      <vt:lpstr>Rupture309_Echu</vt:lpstr>
      <vt:lpstr>Rupture309_HT</vt:lpstr>
      <vt:lpstr>Rupture309_Moins_de_120_jours</vt:lpstr>
      <vt:lpstr>Rupture309_Moins_de_30_jours</vt:lpstr>
      <vt:lpstr>Rupture309_Moins_de_60_jours</vt:lpstr>
      <vt:lpstr>Rupture309_Moins_de_90_jours</vt:lpstr>
      <vt:lpstr>Rupture309_Non_echu</vt:lpstr>
      <vt:lpstr>Rupture309_Plus_de_120_jours</vt:lpstr>
      <vt:lpstr>Rupture309_Solde</vt:lpstr>
      <vt:lpstr>Rupture309_TVA_10</vt:lpstr>
      <vt:lpstr>Rupture309_TVA_2.1</vt:lpstr>
      <vt:lpstr>Rupture309_TVA_20</vt:lpstr>
      <vt:lpstr>Rupture309_TVA_5.5</vt:lpstr>
      <vt:lpstr>Rupture31_Credit</vt:lpstr>
      <vt:lpstr>Rupture31_Debit</vt:lpstr>
      <vt:lpstr>Rupture31_Echu</vt:lpstr>
      <vt:lpstr>Rupture31_HT</vt:lpstr>
      <vt:lpstr>Rupture31_Moins_de_120_jours</vt:lpstr>
      <vt:lpstr>Rupture31_Moins_de_30_jours</vt:lpstr>
      <vt:lpstr>Rupture31_Moins_de_60_jours</vt:lpstr>
      <vt:lpstr>Rupture31_Moins_de_90_jours</vt:lpstr>
      <vt:lpstr>Rupture31_Non_echu</vt:lpstr>
      <vt:lpstr>Rupture31_Plus_de_120_jours</vt:lpstr>
      <vt:lpstr>Rupture31_Solde</vt:lpstr>
      <vt:lpstr>Rupture31_TVA_10</vt:lpstr>
      <vt:lpstr>Rupture31_TVA_2.1</vt:lpstr>
      <vt:lpstr>Rupture31_TVA_20</vt:lpstr>
      <vt:lpstr>Rupture31_TVA_5.5</vt:lpstr>
      <vt:lpstr>Rupture310_Credit</vt:lpstr>
      <vt:lpstr>Rupture310_Debit</vt:lpstr>
      <vt:lpstr>Rupture310_Echu</vt:lpstr>
      <vt:lpstr>Rupture310_HT</vt:lpstr>
      <vt:lpstr>Rupture310_Moins_de_120_jours</vt:lpstr>
      <vt:lpstr>Rupture310_Moins_de_30_jours</vt:lpstr>
      <vt:lpstr>Rupture310_Moins_de_60_jours</vt:lpstr>
      <vt:lpstr>Rupture310_Moins_de_90_jours</vt:lpstr>
      <vt:lpstr>Rupture310_Non_echu</vt:lpstr>
      <vt:lpstr>Rupture310_Plus_de_120_jours</vt:lpstr>
      <vt:lpstr>Rupture310_Solde</vt:lpstr>
      <vt:lpstr>Rupture310_TVA_10</vt:lpstr>
      <vt:lpstr>Rupture310_TVA_2.1</vt:lpstr>
      <vt:lpstr>Rupture310_TVA_20</vt:lpstr>
      <vt:lpstr>Rupture310_TVA_5.5</vt:lpstr>
      <vt:lpstr>Rupture311_Credit</vt:lpstr>
      <vt:lpstr>Rupture311_Debit</vt:lpstr>
      <vt:lpstr>Rupture311_Echu</vt:lpstr>
      <vt:lpstr>Rupture311_HT</vt:lpstr>
      <vt:lpstr>Rupture311_Moins_de_120_jours</vt:lpstr>
      <vt:lpstr>Rupture311_Moins_de_30_jours</vt:lpstr>
      <vt:lpstr>Rupture311_Moins_de_60_jours</vt:lpstr>
      <vt:lpstr>Rupture311_Moins_de_90_jours</vt:lpstr>
      <vt:lpstr>Rupture311_Non_echu</vt:lpstr>
      <vt:lpstr>Rupture311_Plus_de_120_jours</vt:lpstr>
      <vt:lpstr>Rupture311_Solde</vt:lpstr>
      <vt:lpstr>Rupture311_TVA_10</vt:lpstr>
      <vt:lpstr>Rupture311_TVA_2.1</vt:lpstr>
      <vt:lpstr>Rupture311_TVA_20</vt:lpstr>
      <vt:lpstr>Rupture311_TVA_5.5</vt:lpstr>
      <vt:lpstr>Rupture312_Credit</vt:lpstr>
      <vt:lpstr>Rupture312_Debit</vt:lpstr>
      <vt:lpstr>Rupture312_Echu</vt:lpstr>
      <vt:lpstr>Rupture312_HT</vt:lpstr>
      <vt:lpstr>Rupture312_Moins_de_120_jours</vt:lpstr>
      <vt:lpstr>Rupture312_Moins_de_30_jours</vt:lpstr>
      <vt:lpstr>Rupture312_Moins_de_60_jours</vt:lpstr>
      <vt:lpstr>Rupture312_Moins_de_90_jours</vt:lpstr>
      <vt:lpstr>Rupture312_Non_echu</vt:lpstr>
      <vt:lpstr>Rupture312_Plus_de_120_jours</vt:lpstr>
      <vt:lpstr>Rupture312_Solde</vt:lpstr>
      <vt:lpstr>Rupture312_TVA_10</vt:lpstr>
      <vt:lpstr>Rupture312_TVA_2.1</vt:lpstr>
      <vt:lpstr>Rupture312_TVA_20</vt:lpstr>
      <vt:lpstr>Rupture312_TVA_5.5</vt:lpstr>
      <vt:lpstr>Rupture313_Credit</vt:lpstr>
      <vt:lpstr>Rupture313_Debit</vt:lpstr>
      <vt:lpstr>Rupture313_Echu</vt:lpstr>
      <vt:lpstr>Rupture313_HT</vt:lpstr>
      <vt:lpstr>Rupture313_Moins_de_120_jours</vt:lpstr>
      <vt:lpstr>Rupture313_Moins_de_30_jours</vt:lpstr>
      <vt:lpstr>Rupture313_Moins_de_60_jours</vt:lpstr>
      <vt:lpstr>Rupture313_Moins_de_90_jours</vt:lpstr>
      <vt:lpstr>Rupture313_Non_echu</vt:lpstr>
      <vt:lpstr>Rupture313_Plus_de_120_jours</vt:lpstr>
      <vt:lpstr>Rupture313_Solde</vt:lpstr>
      <vt:lpstr>Rupture313_TVA_10</vt:lpstr>
      <vt:lpstr>Rupture313_TVA_2.1</vt:lpstr>
      <vt:lpstr>Rupture313_TVA_20</vt:lpstr>
      <vt:lpstr>Rupture313_TVA_5.5</vt:lpstr>
      <vt:lpstr>Rupture314_Credit</vt:lpstr>
      <vt:lpstr>Rupture314_Debit</vt:lpstr>
      <vt:lpstr>Rupture314_Echu</vt:lpstr>
      <vt:lpstr>Rupture314_HT</vt:lpstr>
      <vt:lpstr>Rupture314_Moins_de_120_jours</vt:lpstr>
      <vt:lpstr>Rupture314_Moins_de_30_jours</vt:lpstr>
      <vt:lpstr>Rupture314_Moins_de_60_jours</vt:lpstr>
      <vt:lpstr>Rupture314_Moins_de_90_jours</vt:lpstr>
      <vt:lpstr>Rupture314_Non_echu</vt:lpstr>
      <vt:lpstr>Rupture314_Plus_de_120_jours</vt:lpstr>
      <vt:lpstr>Rupture314_Solde</vt:lpstr>
      <vt:lpstr>Rupture314_TVA_10</vt:lpstr>
      <vt:lpstr>Rupture314_TVA_2.1</vt:lpstr>
      <vt:lpstr>Rupture314_TVA_20</vt:lpstr>
      <vt:lpstr>Rupture314_TVA_5.5</vt:lpstr>
      <vt:lpstr>Rupture315_Credit</vt:lpstr>
      <vt:lpstr>Rupture315_Debit</vt:lpstr>
      <vt:lpstr>Rupture315_Echu</vt:lpstr>
      <vt:lpstr>Rupture315_HT</vt:lpstr>
      <vt:lpstr>Rupture315_Moins_de_120_jours</vt:lpstr>
      <vt:lpstr>Rupture315_Moins_de_30_jours</vt:lpstr>
      <vt:lpstr>Rupture315_Moins_de_60_jours</vt:lpstr>
      <vt:lpstr>Rupture315_Moins_de_90_jours</vt:lpstr>
      <vt:lpstr>Rupture315_Non_echu</vt:lpstr>
      <vt:lpstr>Rupture315_Plus_de_120_jours</vt:lpstr>
      <vt:lpstr>Rupture315_Solde</vt:lpstr>
      <vt:lpstr>Rupture315_TVA_10</vt:lpstr>
      <vt:lpstr>Rupture315_TVA_2.1</vt:lpstr>
      <vt:lpstr>Rupture315_TVA_20</vt:lpstr>
      <vt:lpstr>Rupture315_TVA_5.5</vt:lpstr>
      <vt:lpstr>Rupture316_Credit</vt:lpstr>
      <vt:lpstr>Rupture316_Debit</vt:lpstr>
      <vt:lpstr>Rupture316_Echu</vt:lpstr>
      <vt:lpstr>Rupture316_HT</vt:lpstr>
      <vt:lpstr>Rupture316_Moins_de_120_jours</vt:lpstr>
      <vt:lpstr>Rupture316_Moins_de_30_jours</vt:lpstr>
      <vt:lpstr>Rupture316_Moins_de_60_jours</vt:lpstr>
      <vt:lpstr>Rupture316_Moins_de_90_jours</vt:lpstr>
      <vt:lpstr>Rupture316_Non_echu</vt:lpstr>
      <vt:lpstr>Rupture316_Plus_de_120_jours</vt:lpstr>
      <vt:lpstr>Rupture316_Solde</vt:lpstr>
      <vt:lpstr>Rupture316_TVA_10</vt:lpstr>
      <vt:lpstr>Rupture316_TVA_2.1</vt:lpstr>
      <vt:lpstr>Rupture316_TVA_20</vt:lpstr>
      <vt:lpstr>Rupture316_TVA_5.5</vt:lpstr>
      <vt:lpstr>Rupture317_Credit</vt:lpstr>
      <vt:lpstr>Rupture317_Debit</vt:lpstr>
      <vt:lpstr>Rupture317_Echu</vt:lpstr>
      <vt:lpstr>Rupture317_HT</vt:lpstr>
      <vt:lpstr>Rupture317_Moins_de_120_jours</vt:lpstr>
      <vt:lpstr>Rupture317_Moins_de_30_jours</vt:lpstr>
      <vt:lpstr>Rupture317_Moins_de_60_jours</vt:lpstr>
      <vt:lpstr>Rupture317_Moins_de_90_jours</vt:lpstr>
      <vt:lpstr>Rupture317_Non_echu</vt:lpstr>
      <vt:lpstr>Rupture317_Plus_de_120_jours</vt:lpstr>
      <vt:lpstr>Rupture317_Solde</vt:lpstr>
      <vt:lpstr>Rupture317_TVA_10</vt:lpstr>
      <vt:lpstr>Rupture317_TVA_2.1</vt:lpstr>
      <vt:lpstr>Rupture317_TVA_20</vt:lpstr>
      <vt:lpstr>Rupture317_TVA_5.5</vt:lpstr>
      <vt:lpstr>Rupture318_Credit</vt:lpstr>
      <vt:lpstr>Rupture318_Debit</vt:lpstr>
      <vt:lpstr>Rupture318_Echu</vt:lpstr>
      <vt:lpstr>Rupture318_HT</vt:lpstr>
      <vt:lpstr>Rupture318_Moins_de_120_jours</vt:lpstr>
      <vt:lpstr>Rupture318_Moins_de_30_jours</vt:lpstr>
      <vt:lpstr>Rupture318_Moins_de_60_jours</vt:lpstr>
      <vt:lpstr>Rupture318_Moins_de_90_jours</vt:lpstr>
      <vt:lpstr>Rupture318_Non_echu</vt:lpstr>
      <vt:lpstr>Rupture318_Plus_de_120_jours</vt:lpstr>
      <vt:lpstr>Rupture318_Solde</vt:lpstr>
      <vt:lpstr>Rupture318_TVA_10</vt:lpstr>
      <vt:lpstr>Rupture318_TVA_2.1</vt:lpstr>
      <vt:lpstr>Rupture318_TVA_20</vt:lpstr>
      <vt:lpstr>Rupture318_TVA_5.5</vt:lpstr>
      <vt:lpstr>Rupture319_Credit</vt:lpstr>
      <vt:lpstr>Rupture319_Debit</vt:lpstr>
      <vt:lpstr>Rupture319_Echu</vt:lpstr>
      <vt:lpstr>Rupture319_HT</vt:lpstr>
      <vt:lpstr>Rupture319_Moins_de_120_jours</vt:lpstr>
      <vt:lpstr>Rupture319_Moins_de_30_jours</vt:lpstr>
      <vt:lpstr>Rupture319_Moins_de_60_jours</vt:lpstr>
      <vt:lpstr>Rupture319_Moins_de_90_jours</vt:lpstr>
      <vt:lpstr>Rupture319_Non_echu</vt:lpstr>
      <vt:lpstr>Rupture319_Plus_de_120_jours</vt:lpstr>
      <vt:lpstr>Rupture319_Solde</vt:lpstr>
      <vt:lpstr>Rupture319_TVA_10</vt:lpstr>
      <vt:lpstr>Rupture319_TVA_2.1</vt:lpstr>
      <vt:lpstr>Rupture319_TVA_20</vt:lpstr>
      <vt:lpstr>Rupture319_TVA_5.5</vt:lpstr>
      <vt:lpstr>Rupture32_Credit</vt:lpstr>
      <vt:lpstr>Rupture32_Debit</vt:lpstr>
      <vt:lpstr>Rupture32_Echu</vt:lpstr>
      <vt:lpstr>Rupture32_HT</vt:lpstr>
      <vt:lpstr>Rupture32_Moins_de_120_jours</vt:lpstr>
      <vt:lpstr>Rupture32_Moins_de_30_jours</vt:lpstr>
      <vt:lpstr>Rupture32_Moins_de_60_jours</vt:lpstr>
      <vt:lpstr>Rupture32_Moins_de_90_jours</vt:lpstr>
      <vt:lpstr>Rupture32_Non_echu</vt:lpstr>
      <vt:lpstr>Rupture32_Plus_de_120_jours</vt:lpstr>
      <vt:lpstr>Rupture32_Solde</vt:lpstr>
      <vt:lpstr>Rupture32_TVA_10</vt:lpstr>
      <vt:lpstr>Rupture32_TVA_2.1</vt:lpstr>
      <vt:lpstr>Rupture32_TVA_20</vt:lpstr>
      <vt:lpstr>Rupture32_TVA_5.5</vt:lpstr>
      <vt:lpstr>Rupture320_Credit</vt:lpstr>
      <vt:lpstr>Rupture320_Debit</vt:lpstr>
      <vt:lpstr>Rupture320_Echu</vt:lpstr>
      <vt:lpstr>Rupture320_HT</vt:lpstr>
      <vt:lpstr>Rupture320_Moins_de_120_jours</vt:lpstr>
      <vt:lpstr>Rupture320_Moins_de_30_jours</vt:lpstr>
      <vt:lpstr>Rupture320_Moins_de_60_jours</vt:lpstr>
      <vt:lpstr>Rupture320_Moins_de_90_jours</vt:lpstr>
      <vt:lpstr>Rupture320_Non_echu</vt:lpstr>
      <vt:lpstr>Rupture320_Plus_de_120_jours</vt:lpstr>
      <vt:lpstr>Rupture320_Solde</vt:lpstr>
      <vt:lpstr>Rupture320_TVA_10</vt:lpstr>
      <vt:lpstr>Rupture320_TVA_2.1</vt:lpstr>
      <vt:lpstr>Rupture320_TVA_20</vt:lpstr>
      <vt:lpstr>Rupture320_TVA_5.5</vt:lpstr>
      <vt:lpstr>Rupture321_Credit</vt:lpstr>
      <vt:lpstr>Rupture321_Debit</vt:lpstr>
      <vt:lpstr>Rupture321_Echu</vt:lpstr>
      <vt:lpstr>Rupture321_HT</vt:lpstr>
      <vt:lpstr>Rupture321_Moins_de_120_jours</vt:lpstr>
      <vt:lpstr>Rupture321_Moins_de_30_jours</vt:lpstr>
      <vt:lpstr>Rupture321_Moins_de_60_jours</vt:lpstr>
      <vt:lpstr>Rupture321_Moins_de_90_jours</vt:lpstr>
      <vt:lpstr>Rupture321_Non_echu</vt:lpstr>
      <vt:lpstr>Rupture321_Plus_de_120_jours</vt:lpstr>
      <vt:lpstr>Rupture321_Solde</vt:lpstr>
      <vt:lpstr>Rupture321_TVA_10</vt:lpstr>
      <vt:lpstr>Rupture321_TVA_2.1</vt:lpstr>
      <vt:lpstr>Rupture321_TVA_20</vt:lpstr>
      <vt:lpstr>Rupture321_TVA_5.5</vt:lpstr>
      <vt:lpstr>Rupture322_Credit</vt:lpstr>
      <vt:lpstr>Rupture322_Debit</vt:lpstr>
      <vt:lpstr>Rupture322_Echu</vt:lpstr>
      <vt:lpstr>Rupture322_HT</vt:lpstr>
      <vt:lpstr>Rupture322_Moins_de_120_jours</vt:lpstr>
      <vt:lpstr>Rupture322_Moins_de_30_jours</vt:lpstr>
      <vt:lpstr>Rupture322_Moins_de_60_jours</vt:lpstr>
      <vt:lpstr>Rupture322_Moins_de_90_jours</vt:lpstr>
      <vt:lpstr>Rupture322_Non_echu</vt:lpstr>
      <vt:lpstr>Rupture322_Plus_de_120_jours</vt:lpstr>
      <vt:lpstr>Rupture322_Solde</vt:lpstr>
      <vt:lpstr>Rupture322_TVA_10</vt:lpstr>
      <vt:lpstr>Rupture322_TVA_2.1</vt:lpstr>
      <vt:lpstr>Rupture322_TVA_20</vt:lpstr>
      <vt:lpstr>Rupture322_TVA_5.5</vt:lpstr>
      <vt:lpstr>Rupture323_Credit</vt:lpstr>
      <vt:lpstr>Rupture323_Debit</vt:lpstr>
      <vt:lpstr>Rupture323_Echu</vt:lpstr>
      <vt:lpstr>Rupture323_HT</vt:lpstr>
      <vt:lpstr>Rupture323_Moins_de_120_jours</vt:lpstr>
      <vt:lpstr>Rupture323_Moins_de_30_jours</vt:lpstr>
      <vt:lpstr>Rupture323_Moins_de_60_jours</vt:lpstr>
      <vt:lpstr>Rupture323_Moins_de_90_jours</vt:lpstr>
      <vt:lpstr>Rupture323_Non_echu</vt:lpstr>
      <vt:lpstr>Rupture323_Plus_de_120_jours</vt:lpstr>
      <vt:lpstr>Rupture323_Solde</vt:lpstr>
      <vt:lpstr>Rupture323_TVA_10</vt:lpstr>
      <vt:lpstr>Rupture323_TVA_2.1</vt:lpstr>
      <vt:lpstr>Rupture323_TVA_20</vt:lpstr>
      <vt:lpstr>Rupture323_TVA_5.5</vt:lpstr>
      <vt:lpstr>Rupture324_Credit</vt:lpstr>
      <vt:lpstr>Rupture324_Debit</vt:lpstr>
      <vt:lpstr>Rupture324_Echu</vt:lpstr>
      <vt:lpstr>Rupture324_HT</vt:lpstr>
      <vt:lpstr>Rupture324_Moins_de_120_jours</vt:lpstr>
      <vt:lpstr>Rupture324_Moins_de_30_jours</vt:lpstr>
      <vt:lpstr>Rupture324_Moins_de_60_jours</vt:lpstr>
      <vt:lpstr>Rupture324_Moins_de_90_jours</vt:lpstr>
      <vt:lpstr>Rupture324_Non_echu</vt:lpstr>
      <vt:lpstr>Rupture324_Plus_de_120_jours</vt:lpstr>
      <vt:lpstr>Rupture324_Solde</vt:lpstr>
      <vt:lpstr>Rupture324_TVA_10</vt:lpstr>
      <vt:lpstr>Rupture324_TVA_2.1</vt:lpstr>
      <vt:lpstr>Rupture324_TVA_20</vt:lpstr>
      <vt:lpstr>Rupture324_TVA_5.5</vt:lpstr>
      <vt:lpstr>Rupture325_Credit</vt:lpstr>
      <vt:lpstr>Rupture325_Debit</vt:lpstr>
      <vt:lpstr>Rupture325_Echu</vt:lpstr>
      <vt:lpstr>Rupture325_HT</vt:lpstr>
      <vt:lpstr>Rupture325_Moins_de_120_jours</vt:lpstr>
      <vt:lpstr>Rupture325_Moins_de_30_jours</vt:lpstr>
      <vt:lpstr>Rupture325_Moins_de_60_jours</vt:lpstr>
      <vt:lpstr>Rupture325_Moins_de_90_jours</vt:lpstr>
      <vt:lpstr>Rupture325_Non_echu</vt:lpstr>
      <vt:lpstr>Rupture325_Plus_de_120_jours</vt:lpstr>
      <vt:lpstr>Rupture325_Solde</vt:lpstr>
      <vt:lpstr>Rupture325_TVA_10</vt:lpstr>
      <vt:lpstr>Rupture325_TVA_2.1</vt:lpstr>
      <vt:lpstr>Rupture325_TVA_20</vt:lpstr>
      <vt:lpstr>Rupture325_TVA_5.5</vt:lpstr>
      <vt:lpstr>Rupture326_Credit</vt:lpstr>
      <vt:lpstr>Rupture326_Debit</vt:lpstr>
      <vt:lpstr>Rupture326_Echu</vt:lpstr>
      <vt:lpstr>Rupture326_HT</vt:lpstr>
      <vt:lpstr>Rupture326_Moins_de_120_jours</vt:lpstr>
      <vt:lpstr>Rupture326_Moins_de_30_jours</vt:lpstr>
      <vt:lpstr>Rupture326_Moins_de_60_jours</vt:lpstr>
      <vt:lpstr>Rupture326_Moins_de_90_jours</vt:lpstr>
      <vt:lpstr>Rupture326_Non_echu</vt:lpstr>
      <vt:lpstr>Rupture326_Plus_de_120_jours</vt:lpstr>
      <vt:lpstr>Rupture326_Solde</vt:lpstr>
      <vt:lpstr>Rupture326_TVA_10</vt:lpstr>
      <vt:lpstr>Rupture326_TVA_2.1</vt:lpstr>
      <vt:lpstr>Rupture326_TVA_20</vt:lpstr>
      <vt:lpstr>Rupture326_TVA_5.5</vt:lpstr>
      <vt:lpstr>Rupture327_Credit</vt:lpstr>
      <vt:lpstr>Rupture327_Debit</vt:lpstr>
      <vt:lpstr>Rupture327_Echu</vt:lpstr>
      <vt:lpstr>Rupture327_HT</vt:lpstr>
      <vt:lpstr>Rupture327_Moins_de_120_jours</vt:lpstr>
      <vt:lpstr>Rupture327_Moins_de_30_jours</vt:lpstr>
      <vt:lpstr>Rupture327_Moins_de_60_jours</vt:lpstr>
      <vt:lpstr>Rupture327_Moins_de_90_jours</vt:lpstr>
      <vt:lpstr>Rupture327_Non_echu</vt:lpstr>
      <vt:lpstr>Rupture327_Plus_de_120_jours</vt:lpstr>
      <vt:lpstr>Rupture327_Solde</vt:lpstr>
      <vt:lpstr>Rupture327_TVA_10</vt:lpstr>
      <vt:lpstr>Rupture327_TVA_2.1</vt:lpstr>
      <vt:lpstr>Rupture327_TVA_20</vt:lpstr>
      <vt:lpstr>Rupture327_TVA_5.5</vt:lpstr>
      <vt:lpstr>Rupture328_Credit</vt:lpstr>
      <vt:lpstr>Rupture328_Debit</vt:lpstr>
      <vt:lpstr>Rupture328_Echu</vt:lpstr>
      <vt:lpstr>Rupture328_HT</vt:lpstr>
      <vt:lpstr>Rupture328_Moins_de_120_jours</vt:lpstr>
      <vt:lpstr>Rupture328_Moins_de_30_jours</vt:lpstr>
      <vt:lpstr>Rupture328_Moins_de_60_jours</vt:lpstr>
      <vt:lpstr>Rupture328_Moins_de_90_jours</vt:lpstr>
      <vt:lpstr>Rupture328_Non_echu</vt:lpstr>
      <vt:lpstr>Rupture328_Plus_de_120_jours</vt:lpstr>
      <vt:lpstr>Rupture328_Solde</vt:lpstr>
      <vt:lpstr>Rupture328_TVA_10</vt:lpstr>
      <vt:lpstr>Rupture328_TVA_2.1</vt:lpstr>
      <vt:lpstr>Rupture328_TVA_20</vt:lpstr>
      <vt:lpstr>Rupture328_TVA_5.5</vt:lpstr>
      <vt:lpstr>Rupture329_Credit</vt:lpstr>
      <vt:lpstr>Rupture329_Debit</vt:lpstr>
      <vt:lpstr>Rupture329_Echu</vt:lpstr>
      <vt:lpstr>Rupture329_HT</vt:lpstr>
      <vt:lpstr>Rupture329_Moins_de_120_jours</vt:lpstr>
      <vt:lpstr>Rupture329_Moins_de_30_jours</vt:lpstr>
      <vt:lpstr>Rupture329_Moins_de_60_jours</vt:lpstr>
      <vt:lpstr>Rupture329_Moins_de_90_jours</vt:lpstr>
      <vt:lpstr>Rupture329_Non_echu</vt:lpstr>
      <vt:lpstr>Rupture329_Plus_de_120_jours</vt:lpstr>
      <vt:lpstr>Rupture329_Solde</vt:lpstr>
      <vt:lpstr>Rupture329_TVA_10</vt:lpstr>
      <vt:lpstr>Rupture329_TVA_2.1</vt:lpstr>
      <vt:lpstr>Rupture329_TVA_20</vt:lpstr>
      <vt:lpstr>Rupture329_TVA_5.5</vt:lpstr>
      <vt:lpstr>Rupture33_Credit</vt:lpstr>
      <vt:lpstr>Rupture33_Debit</vt:lpstr>
      <vt:lpstr>Rupture33_Echu</vt:lpstr>
      <vt:lpstr>Rupture33_HT</vt:lpstr>
      <vt:lpstr>Rupture33_Moins_de_120_jours</vt:lpstr>
      <vt:lpstr>Rupture33_Moins_de_30_jours</vt:lpstr>
      <vt:lpstr>Rupture33_Moins_de_60_jours</vt:lpstr>
      <vt:lpstr>Rupture33_Moins_de_90_jours</vt:lpstr>
      <vt:lpstr>Rupture33_Non_echu</vt:lpstr>
      <vt:lpstr>Rupture33_Plus_de_120_jours</vt:lpstr>
      <vt:lpstr>Rupture33_Solde</vt:lpstr>
      <vt:lpstr>Rupture33_TVA_10</vt:lpstr>
      <vt:lpstr>Rupture33_TVA_2.1</vt:lpstr>
      <vt:lpstr>Rupture33_TVA_20</vt:lpstr>
      <vt:lpstr>Rupture33_TVA_5.5</vt:lpstr>
      <vt:lpstr>Rupture330_Credit</vt:lpstr>
      <vt:lpstr>Rupture330_Debit</vt:lpstr>
      <vt:lpstr>Rupture330_Echu</vt:lpstr>
      <vt:lpstr>Rupture330_HT</vt:lpstr>
      <vt:lpstr>Rupture330_Moins_de_120_jours</vt:lpstr>
      <vt:lpstr>Rupture330_Moins_de_30_jours</vt:lpstr>
      <vt:lpstr>Rupture330_Moins_de_60_jours</vt:lpstr>
      <vt:lpstr>Rupture330_Moins_de_90_jours</vt:lpstr>
      <vt:lpstr>Rupture330_Non_echu</vt:lpstr>
      <vt:lpstr>Rupture330_Plus_de_120_jours</vt:lpstr>
      <vt:lpstr>Rupture330_Solde</vt:lpstr>
      <vt:lpstr>Rupture330_TVA_10</vt:lpstr>
      <vt:lpstr>Rupture330_TVA_2.1</vt:lpstr>
      <vt:lpstr>Rupture330_TVA_20</vt:lpstr>
      <vt:lpstr>Rupture330_TVA_5.5</vt:lpstr>
      <vt:lpstr>Rupture331_Credit</vt:lpstr>
      <vt:lpstr>Rupture331_Debit</vt:lpstr>
      <vt:lpstr>Rupture331_Echu</vt:lpstr>
      <vt:lpstr>Rupture331_HT</vt:lpstr>
      <vt:lpstr>Rupture331_Moins_de_120_jours</vt:lpstr>
      <vt:lpstr>Rupture331_Moins_de_30_jours</vt:lpstr>
      <vt:lpstr>Rupture331_Moins_de_60_jours</vt:lpstr>
      <vt:lpstr>Rupture331_Moins_de_90_jours</vt:lpstr>
      <vt:lpstr>Rupture331_Non_echu</vt:lpstr>
      <vt:lpstr>Rupture331_Plus_de_120_jours</vt:lpstr>
      <vt:lpstr>Rupture331_Solde</vt:lpstr>
      <vt:lpstr>Rupture331_TVA_10</vt:lpstr>
      <vt:lpstr>Rupture331_TVA_2.1</vt:lpstr>
      <vt:lpstr>Rupture331_TVA_20</vt:lpstr>
      <vt:lpstr>Rupture331_TVA_5.5</vt:lpstr>
      <vt:lpstr>Rupture332_Credit</vt:lpstr>
      <vt:lpstr>Rupture332_Debit</vt:lpstr>
      <vt:lpstr>Rupture332_Echu</vt:lpstr>
      <vt:lpstr>Rupture332_HT</vt:lpstr>
      <vt:lpstr>Rupture332_Moins_de_120_jours</vt:lpstr>
      <vt:lpstr>Rupture332_Moins_de_30_jours</vt:lpstr>
      <vt:lpstr>Rupture332_Moins_de_60_jours</vt:lpstr>
      <vt:lpstr>Rupture332_Moins_de_90_jours</vt:lpstr>
      <vt:lpstr>Rupture332_Non_echu</vt:lpstr>
      <vt:lpstr>Rupture332_Plus_de_120_jours</vt:lpstr>
      <vt:lpstr>Rupture332_Solde</vt:lpstr>
      <vt:lpstr>Rupture332_TVA_10</vt:lpstr>
      <vt:lpstr>Rupture332_TVA_2.1</vt:lpstr>
      <vt:lpstr>Rupture332_TVA_20</vt:lpstr>
      <vt:lpstr>Rupture332_TVA_5.5</vt:lpstr>
      <vt:lpstr>Rupture333_Credit</vt:lpstr>
      <vt:lpstr>Rupture333_Debit</vt:lpstr>
      <vt:lpstr>Rupture333_Echu</vt:lpstr>
      <vt:lpstr>Rupture333_HT</vt:lpstr>
      <vt:lpstr>Rupture333_Moins_de_120_jours</vt:lpstr>
      <vt:lpstr>Rupture333_Moins_de_30_jours</vt:lpstr>
      <vt:lpstr>Rupture333_Moins_de_60_jours</vt:lpstr>
      <vt:lpstr>Rupture333_Moins_de_90_jours</vt:lpstr>
      <vt:lpstr>Rupture333_Non_echu</vt:lpstr>
      <vt:lpstr>Rupture333_Plus_de_120_jours</vt:lpstr>
      <vt:lpstr>Rupture333_Solde</vt:lpstr>
      <vt:lpstr>Rupture333_TVA_10</vt:lpstr>
      <vt:lpstr>Rupture333_TVA_2.1</vt:lpstr>
      <vt:lpstr>Rupture333_TVA_20</vt:lpstr>
      <vt:lpstr>Rupture333_TVA_5.5</vt:lpstr>
      <vt:lpstr>Rupture334_Credit</vt:lpstr>
      <vt:lpstr>Rupture334_Debit</vt:lpstr>
      <vt:lpstr>Rupture334_Echu</vt:lpstr>
      <vt:lpstr>Rupture334_HT</vt:lpstr>
      <vt:lpstr>Rupture334_Moins_de_120_jours</vt:lpstr>
      <vt:lpstr>Rupture334_Moins_de_30_jours</vt:lpstr>
      <vt:lpstr>Rupture334_Moins_de_60_jours</vt:lpstr>
      <vt:lpstr>Rupture334_Moins_de_90_jours</vt:lpstr>
      <vt:lpstr>Rupture334_Non_echu</vt:lpstr>
      <vt:lpstr>Rupture334_Plus_de_120_jours</vt:lpstr>
      <vt:lpstr>Rupture334_Solde</vt:lpstr>
      <vt:lpstr>Rupture334_TVA_10</vt:lpstr>
      <vt:lpstr>Rupture334_TVA_2.1</vt:lpstr>
      <vt:lpstr>Rupture334_TVA_20</vt:lpstr>
      <vt:lpstr>Rupture334_TVA_5.5</vt:lpstr>
      <vt:lpstr>Rupture335_Credit</vt:lpstr>
      <vt:lpstr>Rupture335_Debit</vt:lpstr>
      <vt:lpstr>Rupture335_Echu</vt:lpstr>
      <vt:lpstr>Rupture335_HT</vt:lpstr>
      <vt:lpstr>Rupture335_Moins_de_120_jours</vt:lpstr>
      <vt:lpstr>Rupture335_Moins_de_30_jours</vt:lpstr>
      <vt:lpstr>Rupture335_Moins_de_60_jours</vt:lpstr>
      <vt:lpstr>Rupture335_Moins_de_90_jours</vt:lpstr>
      <vt:lpstr>Rupture335_Non_echu</vt:lpstr>
      <vt:lpstr>Rupture335_Plus_de_120_jours</vt:lpstr>
      <vt:lpstr>Rupture335_Solde</vt:lpstr>
      <vt:lpstr>Rupture335_TVA_10</vt:lpstr>
      <vt:lpstr>Rupture335_TVA_2.1</vt:lpstr>
      <vt:lpstr>Rupture335_TVA_20</vt:lpstr>
      <vt:lpstr>Rupture335_TVA_5.5</vt:lpstr>
      <vt:lpstr>Rupture336_Credit</vt:lpstr>
      <vt:lpstr>Rupture336_Debit</vt:lpstr>
      <vt:lpstr>Rupture336_Echu</vt:lpstr>
      <vt:lpstr>Rupture336_HT</vt:lpstr>
      <vt:lpstr>Rupture336_Moins_de_120_jours</vt:lpstr>
      <vt:lpstr>Rupture336_Moins_de_30_jours</vt:lpstr>
      <vt:lpstr>Rupture336_Moins_de_60_jours</vt:lpstr>
      <vt:lpstr>Rupture336_Moins_de_90_jours</vt:lpstr>
      <vt:lpstr>Rupture336_Non_echu</vt:lpstr>
      <vt:lpstr>Rupture336_Plus_de_120_jours</vt:lpstr>
      <vt:lpstr>Rupture336_Solde</vt:lpstr>
      <vt:lpstr>Rupture336_TVA_10</vt:lpstr>
      <vt:lpstr>Rupture336_TVA_2.1</vt:lpstr>
      <vt:lpstr>Rupture336_TVA_20</vt:lpstr>
      <vt:lpstr>Rupture336_TVA_5.5</vt:lpstr>
      <vt:lpstr>Rupture337_Credit</vt:lpstr>
      <vt:lpstr>Rupture337_Debit</vt:lpstr>
      <vt:lpstr>Rupture337_Echu</vt:lpstr>
      <vt:lpstr>Rupture337_HT</vt:lpstr>
      <vt:lpstr>Rupture337_Moins_de_120_jours</vt:lpstr>
      <vt:lpstr>Rupture337_Moins_de_30_jours</vt:lpstr>
      <vt:lpstr>Rupture337_Moins_de_60_jours</vt:lpstr>
      <vt:lpstr>Rupture337_Moins_de_90_jours</vt:lpstr>
      <vt:lpstr>Rupture337_Non_echu</vt:lpstr>
      <vt:lpstr>Rupture337_Plus_de_120_jours</vt:lpstr>
      <vt:lpstr>Rupture337_Solde</vt:lpstr>
      <vt:lpstr>Rupture337_TVA_10</vt:lpstr>
      <vt:lpstr>Rupture337_TVA_2.1</vt:lpstr>
      <vt:lpstr>Rupture337_TVA_20</vt:lpstr>
      <vt:lpstr>Rupture337_TVA_5.5</vt:lpstr>
      <vt:lpstr>Rupture338_Credit</vt:lpstr>
      <vt:lpstr>Rupture338_Debit</vt:lpstr>
      <vt:lpstr>Rupture338_Echu</vt:lpstr>
      <vt:lpstr>Rupture338_HT</vt:lpstr>
      <vt:lpstr>Rupture338_Moins_de_120_jours</vt:lpstr>
      <vt:lpstr>Rupture338_Moins_de_30_jours</vt:lpstr>
      <vt:lpstr>Rupture338_Moins_de_60_jours</vt:lpstr>
      <vt:lpstr>Rupture338_Moins_de_90_jours</vt:lpstr>
      <vt:lpstr>Rupture338_Non_echu</vt:lpstr>
      <vt:lpstr>Rupture338_Plus_de_120_jours</vt:lpstr>
      <vt:lpstr>Rupture338_Solde</vt:lpstr>
      <vt:lpstr>Rupture338_TVA_10</vt:lpstr>
      <vt:lpstr>Rupture338_TVA_2.1</vt:lpstr>
      <vt:lpstr>Rupture338_TVA_20</vt:lpstr>
      <vt:lpstr>Rupture338_TVA_5.5</vt:lpstr>
      <vt:lpstr>Rupture339_Credit</vt:lpstr>
      <vt:lpstr>Rupture339_Debit</vt:lpstr>
      <vt:lpstr>Rupture339_Echu</vt:lpstr>
      <vt:lpstr>Rupture339_HT</vt:lpstr>
      <vt:lpstr>Rupture339_Moins_de_120_jours</vt:lpstr>
      <vt:lpstr>Rupture339_Moins_de_30_jours</vt:lpstr>
      <vt:lpstr>Rupture339_Moins_de_60_jours</vt:lpstr>
      <vt:lpstr>Rupture339_Moins_de_90_jours</vt:lpstr>
      <vt:lpstr>Rupture339_Non_echu</vt:lpstr>
      <vt:lpstr>Rupture339_Plus_de_120_jours</vt:lpstr>
      <vt:lpstr>Rupture339_Solde</vt:lpstr>
      <vt:lpstr>Rupture339_TVA_10</vt:lpstr>
      <vt:lpstr>Rupture339_TVA_2.1</vt:lpstr>
      <vt:lpstr>Rupture339_TVA_20</vt:lpstr>
      <vt:lpstr>Rupture339_TVA_5.5</vt:lpstr>
      <vt:lpstr>Rupture34_Credit</vt:lpstr>
      <vt:lpstr>Rupture34_Debit</vt:lpstr>
      <vt:lpstr>Rupture34_Echu</vt:lpstr>
      <vt:lpstr>Rupture34_HT</vt:lpstr>
      <vt:lpstr>Rupture34_Moins_de_120_jours</vt:lpstr>
      <vt:lpstr>Rupture34_Moins_de_30_jours</vt:lpstr>
      <vt:lpstr>Rupture34_Moins_de_60_jours</vt:lpstr>
      <vt:lpstr>Rupture34_Moins_de_90_jours</vt:lpstr>
      <vt:lpstr>Rupture34_Non_echu</vt:lpstr>
      <vt:lpstr>Rupture34_Plus_de_120_jours</vt:lpstr>
      <vt:lpstr>Rupture34_Solde</vt:lpstr>
      <vt:lpstr>Rupture34_TVA_10</vt:lpstr>
      <vt:lpstr>Rupture34_TVA_2.1</vt:lpstr>
      <vt:lpstr>Rupture34_TVA_20</vt:lpstr>
      <vt:lpstr>Rupture34_TVA_5.5</vt:lpstr>
      <vt:lpstr>Rupture340_Credit</vt:lpstr>
      <vt:lpstr>Rupture340_Debit</vt:lpstr>
      <vt:lpstr>Rupture340_Echu</vt:lpstr>
      <vt:lpstr>Rupture340_HT</vt:lpstr>
      <vt:lpstr>Rupture340_Moins_de_120_jours</vt:lpstr>
      <vt:lpstr>Rupture340_Moins_de_30_jours</vt:lpstr>
      <vt:lpstr>Rupture340_Moins_de_60_jours</vt:lpstr>
      <vt:lpstr>Rupture340_Moins_de_90_jours</vt:lpstr>
      <vt:lpstr>Rupture340_Non_echu</vt:lpstr>
      <vt:lpstr>Rupture340_Plus_de_120_jours</vt:lpstr>
      <vt:lpstr>Rupture340_Solde</vt:lpstr>
      <vt:lpstr>Rupture340_TVA_10</vt:lpstr>
      <vt:lpstr>Rupture340_TVA_2.1</vt:lpstr>
      <vt:lpstr>Rupture340_TVA_20</vt:lpstr>
      <vt:lpstr>Rupture340_TVA_5.5</vt:lpstr>
      <vt:lpstr>Rupture341_Credit</vt:lpstr>
      <vt:lpstr>Rupture341_Debit</vt:lpstr>
      <vt:lpstr>Rupture341_Echu</vt:lpstr>
      <vt:lpstr>Rupture341_HT</vt:lpstr>
      <vt:lpstr>Rupture341_Moins_de_120_jours</vt:lpstr>
      <vt:lpstr>Rupture341_Moins_de_30_jours</vt:lpstr>
      <vt:lpstr>Rupture341_Moins_de_60_jours</vt:lpstr>
      <vt:lpstr>Rupture341_Moins_de_90_jours</vt:lpstr>
      <vt:lpstr>Rupture341_Non_echu</vt:lpstr>
      <vt:lpstr>Rupture341_Plus_de_120_jours</vt:lpstr>
      <vt:lpstr>Rupture341_Solde</vt:lpstr>
      <vt:lpstr>Rupture341_TVA_10</vt:lpstr>
      <vt:lpstr>Rupture341_TVA_2.1</vt:lpstr>
      <vt:lpstr>Rupture341_TVA_20</vt:lpstr>
      <vt:lpstr>Rupture341_TVA_5.5</vt:lpstr>
      <vt:lpstr>Rupture342_Credit</vt:lpstr>
      <vt:lpstr>Rupture342_Debit</vt:lpstr>
      <vt:lpstr>Rupture342_Echu</vt:lpstr>
      <vt:lpstr>Rupture342_HT</vt:lpstr>
      <vt:lpstr>Rupture342_Moins_de_120_jours</vt:lpstr>
      <vt:lpstr>Rupture342_Moins_de_30_jours</vt:lpstr>
      <vt:lpstr>Rupture342_Moins_de_60_jours</vt:lpstr>
      <vt:lpstr>Rupture342_Moins_de_90_jours</vt:lpstr>
      <vt:lpstr>Rupture342_Non_echu</vt:lpstr>
      <vt:lpstr>Rupture342_Plus_de_120_jours</vt:lpstr>
      <vt:lpstr>Rupture342_Solde</vt:lpstr>
      <vt:lpstr>Rupture342_TVA_10</vt:lpstr>
      <vt:lpstr>Rupture342_TVA_2.1</vt:lpstr>
      <vt:lpstr>Rupture342_TVA_20</vt:lpstr>
      <vt:lpstr>Rupture342_TVA_5.5</vt:lpstr>
      <vt:lpstr>Rupture343_Credit</vt:lpstr>
      <vt:lpstr>Rupture343_Debit</vt:lpstr>
      <vt:lpstr>Rupture343_Echu</vt:lpstr>
      <vt:lpstr>Rupture343_HT</vt:lpstr>
      <vt:lpstr>Rupture343_Moins_de_120_jours</vt:lpstr>
      <vt:lpstr>Rupture343_Moins_de_30_jours</vt:lpstr>
      <vt:lpstr>Rupture343_Moins_de_60_jours</vt:lpstr>
      <vt:lpstr>Rupture343_Moins_de_90_jours</vt:lpstr>
      <vt:lpstr>Rupture343_Non_echu</vt:lpstr>
      <vt:lpstr>Rupture343_Plus_de_120_jours</vt:lpstr>
      <vt:lpstr>Rupture343_Solde</vt:lpstr>
      <vt:lpstr>Rupture343_TVA_10</vt:lpstr>
      <vt:lpstr>Rupture343_TVA_2.1</vt:lpstr>
      <vt:lpstr>Rupture343_TVA_20</vt:lpstr>
      <vt:lpstr>Rupture343_TVA_5.5</vt:lpstr>
      <vt:lpstr>Rupture35_Credit</vt:lpstr>
      <vt:lpstr>Rupture35_Debit</vt:lpstr>
      <vt:lpstr>Rupture35_Echu</vt:lpstr>
      <vt:lpstr>Rupture35_HT</vt:lpstr>
      <vt:lpstr>Rupture35_Moins_de_120_jours</vt:lpstr>
      <vt:lpstr>Rupture35_Moins_de_30_jours</vt:lpstr>
      <vt:lpstr>Rupture35_Moins_de_60_jours</vt:lpstr>
      <vt:lpstr>Rupture35_Moins_de_90_jours</vt:lpstr>
      <vt:lpstr>Rupture35_Non_echu</vt:lpstr>
      <vt:lpstr>Rupture35_Plus_de_120_jours</vt:lpstr>
      <vt:lpstr>Rupture35_Solde</vt:lpstr>
      <vt:lpstr>Rupture35_TVA_10</vt:lpstr>
      <vt:lpstr>Rupture35_TVA_2.1</vt:lpstr>
      <vt:lpstr>Rupture35_TVA_20</vt:lpstr>
      <vt:lpstr>Rupture35_TVA_5.5</vt:lpstr>
      <vt:lpstr>Rupture36_Credit</vt:lpstr>
      <vt:lpstr>Rupture36_Debit</vt:lpstr>
      <vt:lpstr>Rupture36_Echu</vt:lpstr>
      <vt:lpstr>Rupture36_HT</vt:lpstr>
      <vt:lpstr>Rupture36_Moins_de_120_jours</vt:lpstr>
      <vt:lpstr>Rupture36_Moins_de_30_jours</vt:lpstr>
      <vt:lpstr>Rupture36_Moins_de_60_jours</vt:lpstr>
      <vt:lpstr>Rupture36_Moins_de_90_jours</vt:lpstr>
      <vt:lpstr>Rupture36_Non_echu</vt:lpstr>
      <vt:lpstr>Rupture36_Plus_de_120_jours</vt:lpstr>
      <vt:lpstr>Rupture36_Solde</vt:lpstr>
      <vt:lpstr>Rupture36_TVA_10</vt:lpstr>
      <vt:lpstr>Rupture36_TVA_2.1</vt:lpstr>
      <vt:lpstr>Rupture36_TVA_20</vt:lpstr>
      <vt:lpstr>Rupture36_TVA_5.5</vt:lpstr>
      <vt:lpstr>Rupture37_Credit</vt:lpstr>
      <vt:lpstr>Rupture37_Debit</vt:lpstr>
      <vt:lpstr>Rupture37_Echu</vt:lpstr>
      <vt:lpstr>Rupture37_HT</vt:lpstr>
      <vt:lpstr>Rupture37_Moins_de_120_jours</vt:lpstr>
      <vt:lpstr>Rupture37_Moins_de_30_jours</vt:lpstr>
      <vt:lpstr>Rupture37_Moins_de_60_jours</vt:lpstr>
      <vt:lpstr>Rupture37_Moins_de_90_jours</vt:lpstr>
      <vt:lpstr>Rupture37_Non_echu</vt:lpstr>
      <vt:lpstr>Rupture37_Plus_de_120_jours</vt:lpstr>
      <vt:lpstr>Rupture37_Solde</vt:lpstr>
      <vt:lpstr>Rupture37_TVA_10</vt:lpstr>
      <vt:lpstr>Rupture37_TVA_2.1</vt:lpstr>
      <vt:lpstr>Rupture37_TVA_20</vt:lpstr>
      <vt:lpstr>Rupture37_TVA_5.5</vt:lpstr>
      <vt:lpstr>Rupture38_Credit</vt:lpstr>
      <vt:lpstr>Rupture38_Debit</vt:lpstr>
      <vt:lpstr>Rupture38_Echu</vt:lpstr>
      <vt:lpstr>Rupture38_HT</vt:lpstr>
      <vt:lpstr>Rupture38_Moins_de_120_jours</vt:lpstr>
      <vt:lpstr>Rupture38_Moins_de_30_jours</vt:lpstr>
      <vt:lpstr>Rupture38_Moins_de_60_jours</vt:lpstr>
      <vt:lpstr>Rupture38_Moins_de_90_jours</vt:lpstr>
      <vt:lpstr>Rupture38_Non_echu</vt:lpstr>
      <vt:lpstr>Rupture38_Plus_de_120_jours</vt:lpstr>
      <vt:lpstr>Rupture38_Solde</vt:lpstr>
      <vt:lpstr>Rupture38_TVA_10</vt:lpstr>
      <vt:lpstr>Rupture38_TVA_2.1</vt:lpstr>
      <vt:lpstr>Rupture38_TVA_20</vt:lpstr>
      <vt:lpstr>Rupture38_TVA_5.5</vt:lpstr>
      <vt:lpstr>Rupture39_Credit</vt:lpstr>
      <vt:lpstr>Rupture39_Debit</vt:lpstr>
      <vt:lpstr>Rupture39_Echu</vt:lpstr>
      <vt:lpstr>Rupture39_HT</vt:lpstr>
      <vt:lpstr>Rupture39_Moins_de_120_jours</vt:lpstr>
      <vt:lpstr>Rupture39_Moins_de_30_jours</vt:lpstr>
      <vt:lpstr>Rupture39_Moins_de_60_jours</vt:lpstr>
      <vt:lpstr>Rupture39_Moins_de_90_jours</vt:lpstr>
      <vt:lpstr>Rupture39_Non_echu</vt:lpstr>
      <vt:lpstr>Rupture39_Plus_de_120_jours</vt:lpstr>
      <vt:lpstr>Rupture39_Solde</vt:lpstr>
      <vt:lpstr>Rupture39_TVA_10</vt:lpstr>
      <vt:lpstr>Rupture39_TVA_2.1</vt:lpstr>
      <vt:lpstr>Rupture39_TVA_20</vt:lpstr>
      <vt:lpstr>Rupture39_TVA_5.5</vt:lpstr>
      <vt:lpstr>Rupture4_Credit</vt:lpstr>
      <vt:lpstr>Rupture4_Debit</vt:lpstr>
      <vt:lpstr>Rupture4_Echu</vt:lpstr>
      <vt:lpstr>Rupture4_HT</vt:lpstr>
      <vt:lpstr>Rupture4_Moins_de_120_jours</vt:lpstr>
      <vt:lpstr>Rupture4_Moins_de_30_jours</vt:lpstr>
      <vt:lpstr>Rupture4_Moins_de_60_jours</vt:lpstr>
      <vt:lpstr>Rupture4_Moins_de_90_jours</vt:lpstr>
      <vt:lpstr>Rupture4_Non_echu</vt:lpstr>
      <vt:lpstr>Rupture4_Plus_de_120_jours</vt:lpstr>
      <vt:lpstr>Rupture4_Solde</vt:lpstr>
      <vt:lpstr>Rupture4_TVA_10</vt:lpstr>
      <vt:lpstr>Rupture4_TVA_2.1</vt:lpstr>
      <vt:lpstr>Rupture4_TVA_20</vt:lpstr>
      <vt:lpstr>Rupture4_TVA_5.5</vt:lpstr>
      <vt:lpstr>Rupture40_Credit</vt:lpstr>
      <vt:lpstr>Rupture40_Debit</vt:lpstr>
      <vt:lpstr>Rupture40_Echu</vt:lpstr>
      <vt:lpstr>Rupture40_HT</vt:lpstr>
      <vt:lpstr>Rupture40_Moins_de_120_jours</vt:lpstr>
      <vt:lpstr>Rupture40_Moins_de_30_jours</vt:lpstr>
      <vt:lpstr>Rupture40_Moins_de_60_jours</vt:lpstr>
      <vt:lpstr>Rupture40_Moins_de_90_jours</vt:lpstr>
      <vt:lpstr>Rupture40_Non_echu</vt:lpstr>
      <vt:lpstr>Rupture40_Plus_de_120_jours</vt:lpstr>
      <vt:lpstr>Rupture40_Solde</vt:lpstr>
      <vt:lpstr>Rupture40_TVA_10</vt:lpstr>
      <vt:lpstr>Rupture40_TVA_2.1</vt:lpstr>
      <vt:lpstr>Rupture40_TVA_20</vt:lpstr>
      <vt:lpstr>Rupture40_TVA_5.5</vt:lpstr>
      <vt:lpstr>Rupture41_Credit</vt:lpstr>
      <vt:lpstr>Rupture41_Debit</vt:lpstr>
      <vt:lpstr>Rupture41_Echu</vt:lpstr>
      <vt:lpstr>Rupture41_HT</vt:lpstr>
      <vt:lpstr>Rupture41_Moins_de_120_jours</vt:lpstr>
      <vt:lpstr>Rupture41_Moins_de_30_jours</vt:lpstr>
      <vt:lpstr>Rupture41_Moins_de_60_jours</vt:lpstr>
      <vt:lpstr>Rupture41_Moins_de_90_jours</vt:lpstr>
      <vt:lpstr>Rupture41_Non_echu</vt:lpstr>
      <vt:lpstr>Rupture41_Plus_de_120_jours</vt:lpstr>
      <vt:lpstr>Rupture41_Solde</vt:lpstr>
      <vt:lpstr>Rupture41_TVA_10</vt:lpstr>
      <vt:lpstr>Rupture41_TVA_2.1</vt:lpstr>
      <vt:lpstr>Rupture41_TVA_20</vt:lpstr>
      <vt:lpstr>Rupture41_TVA_5.5</vt:lpstr>
      <vt:lpstr>Rupture42_Credit</vt:lpstr>
      <vt:lpstr>Rupture42_Debit</vt:lpstr>
      <vt:lpstr>Rupture42_Echu</vt:lpstr>
      <vt:lpstr>Rupture42_HT</vt:lpstr>
      <vt:lpstr>Rupture42_Moins_de_120_jours</vt:lpstr>
      <vt:lpstr>Rupture42_Moins_de_30_jours</vt:lpstr>
      <vt:lpstr>Rupture42_Moins_de_60_jours</vt:lpstr>
      <vt:lpstr>Rupture42_Moins_de_90_jours</vt:lpstr>
      <vt:lpstr>Rupture42_Non_echu</vt:lpstr>
      <vt:lpstr>Rupture42_Plus_de_120_jours</vt:lpstr>
      <vt:lpstr>Rupture42_Solde</vt:lpstr>
      <vt:lpstr>Rupture42_TVA_10</vt:lpstr>
      <vt:lpstr>Rupture42_TVA_2.1</vt:lpstr>
      <vt:lpstr>Rupture42_TVA_20</vt:lpstr>
      <vt:lpstr>Rupture42_TVA_5.5</vt:lpstr>
      <vt:lpstr>Rupture43_Credit</vt:lpstr>
      <vt:lpstr>Rupture43_Debit</vt:lpstr>
      <vt:lpstr>Rupture43_Echu</vt:lpstr>
      <vt:lpstr>Rupture43_HT</vt:lpstr>
      <vt:lpstr>Rupture43_Moins_de_120_jours</vt:lpstr>
      <vt:lpstr>Rupture43_Moins_de_30_jours</vt:lpstr>
      <vt:lpstr>Rupture43_Moins_de_60_jours</vt:lpstr>
      <vt:lpstr>Rupture43_Moins_de_90_jours</vt:lpstr>
      <vt:lpstr>Rupture43_Non_echu</vt:lpstr>
      <vt:lpstr>Rupture43_Plus_de_120_jours</vt:lpstr>
      <vt:lpstr>Rupture43_Solde</vt:lpstr>
      <vt:lpstr>Rupture43_TVA_10</vt:lpstr>
      <vt:lpstr>Rupture43_TVA_2.1</vt:lpstr>
      <vt:lpstr>Rupture43_TVA_20</vt:lpstr>
      <vt:lpstr>Rupture43_TVA_5.5</vt:lpstr>
      <vt:lpstr>Rupture44_Credit</vt:lpstr>
      <vt:lpstr>Rupture44_Debit</vt:lpstr>
      <vt:lpstr>Rupture44_Echu</vt:lpstr>
      <vt:lpstr>Rupture44_HT</vt:lpstr>
      <vt:lpstr>Rupture44_Moins_de_120_jours</vt:lpstr>
      <vt:lpstr>Rupture44_Moins_de_30_jours</vt:lpstr>
      <vt:lpstr>Rupture44_Moins_de_60_jours</vt:lpstr>
      <vt:lpstr>Rupture44_Moins_de_90_jours</vt:lpstr>
      <vt:lpstr>Rupture44_Non_echu</vt:lpstr>
      <vt:lpstr>Rupture44_Plus_de_120_jours</vt:lpstr>
      <vt:lpstr>Rupture44_Solde</vt:lpstr>
      <vt:lpstr>Rupture44_TVA_10</vt:lpstr>
      <vt:lpstr>Rupture44_TVA_2.1</vt:lpstr>
      <vt:lpstr>Rupture44_TVA_20</vt:lpstr>
      <vt:lpstr>Rupture44_TVA_5.5</vt:lpstr>
      <vt:lpstr>Rupture45_Credit</vt:lpstr>
      <vt:lpstr>Rupture45_Debit</vt:lpstr>
      <vt:lpstr>Rupture45_Echu</vt:lpstr>
      <vt:lpstr>Rupture45_HT</vt:lpstr>
      <vt:lpstr>Rupture45_Moins_de_120_jours</vt:lpstr>
      <vt:lpstr>Rupture45_Moins_de_30_jours</vt:lpstr>
      <vt:lpstr>Rupture45_Moins_de_60_jours</vt:lpstr>
      <vt:lpstr>Rupture45_Moins_de_90_jours</vt:lpstr>
      <vt:lpstr>Rupture45_Non_echu</vt:lpstr>
      <vt:lpstr>Rupture45_Plus_de_120_jours</vt:lpstr>
      <vt:lpstr>Rupture45_Solde</vt:lpstr>
      <vt:lpstr>Rupture45_TVA_10</vt:lpstr>
      <vt:lpstr>Rupture45_TVA_2.1</vt:lpstr>
      <vt:lpstr>Rupture45_TVA_20</vt:lpstr>
      <vt:lpstr>Rupture45_TVA_5.5</vt:lpstr>
      <vt:lpstr>Rupture46_Credit</vt:lpstr>
      <vt:lpstr>Rupture46_Debit</vt:lpstr>
      <vt:lpstr>Rupture46_Echu</vt:lpstr>
      <vt:lpstr>Rupture46_HT</vt:lpstr>
      <vt:lpstr>Rupture46_Moins_de_120_jours</vt:lpstr>
      <vt:lpstr>Rupture46_Moins_de_30_jours</vt:lpstr>
      <vt:lpstr>Rupture46_Moins_de_60_jours</vt:lpstr>
      <vt:lpstr>Rupture46_Moins_de_90_jours</vt:lpstr>
      <vt:lpstr>Rupture46_Non_echu</vt:lpstr>
      <vt:lpstr>Rupture46_Plus_de_120_jours</vt:lpstr>
      <vt:lpstr>Rupture46_Solde</vt:lpstr>
      <vt:lpstr>Rupture46_TVA_10</vt:lpstr>
      <vt:lpstr>Rupture46_TVA_2.1</vt:lpstr>
      <vt:lpstr>Rupture46_TVA_20</vt:lpstr>
      <vt:lpstr>Rupture46_TVA_5.5</vt:lpstr>
      <vt:lpstr>Rupture47_Credit</vt:lpstr>
      <vt:lpstr>Rupture47_Debit</vt:lpstr>
      <vt:lpstr>Rupture47_Echu</vt:lpstr>
      <vt:lpstr>Rupture47_HT</vt:lpstr>
      <vt:lpstr>Rupture47_Moins_de_120_jours</vt:lpstr>
      <vt:lpstr>Rupture47_Moins_de_30_jours</vt:lpstr>
      <vt:lpstr>Rupture47_Moins_de_60_jours</vt:lpstr>
      <vt:lpstr>Rupture47_Moins_de_90_jours</vt:lpstr>
      <vt:lpstr>Rupture47_Non_echu</vt:lpstr>
      <vt:lpstr>Rupture47_Plus_de_120_jours</vt:lpstr>
      <vt:lpstr>Rupture47_Solde</vt:lpstr>
      <vt:lpstr>Rupture47_TVA_10</vt:lpstr>
      <vt:lpstr>Rupture47_TVA_2.1</vt:lpstr>
      <vt:lpstr>Rupture47_TVA_20</vt:lpstr>
      <vt:lpstr>Rupture47_TVA_5.5</vt:lpstr>
      <vt:lpstr>Rupture48_Credit</vt:lpstr>
      <vt:lpstr>Rupture48_Debit</vt:lpstr>
      <vt:lpstr>Rupture48_Echu</vt:lpstr>
      <vt:lpstr>Rupture48_HT</vt:lpstr>
      <vt:lpstr>Rupture48_Moins_de_120_jours</vt:lpstr>
      <vt:lpstr>Rupture48_Moins_de_30_jours</vt:lpstr>
      <vt:lpstr>Rupture48_Moins_de_60_jours</vt:lpstr>
      <vt:lpstr>Rupture48_Moins_de_90_jours</vt:lpstr>
      <vt:lpstr>Rupture48_Non_echu</vt:lpstr>
      <vt:lpstr>Rupture48_Plus_de_120_jours</vt:lpstr>
      <vt:lpstr>Rupture48_Solde</vt:lpstr>
      <vt:lpstr>Rupture48_TVA_10</vt:lpstr>
      <vt:lpstr>Rupture48_TVA_2.1</vt:lpstr>
      <vt:lpstr>Rupture48_TVA_20</vt:lpstr>
      <vt:lpstr>Rupture48_TVA_5.5</vt:lpstr>
      <vt:lpstr>Rupture49_Credit</vt:lpstr>
      <vt:lpstr>Rupture49_Debit</vt:lpstr>
      <vt:lpstr>Rupture49_Echu</vt:lpstr>
      <vt:lpstr>Rupture49_HT</vt:lpstr>
      <vt:lpstr>Rupture49_Moins_de_120_jours</vt:lpstr>
      <vt:lpstr>Rupture49_Moins_de_30_jours</vt:lpstr>
      <vt:lpstr>Rupture49_Moins_de_60_jours</vt:lpstr>
      <vt:lpstr>Rupture49_Moins_de_90_jours</vt:lpstr>
      <vt:lpstr>Rupture49_Non_echu</vt:lpstr>
      <vt:lpstr>Rupture49_Plus_de_120_jours</vt:lpstr>
      <vt:lpstr>Rupture49_Solde</vt:lpstr>
      <vt:lpstr>Rupture49_TVA_10</vt:lpstr>
      <vt:lpstr>Rupture49_TVA_2.1</vt:lpstr>
      <vt:lpstr>Rupture49_TVA_20</vt:lpstr>
      <vt:lpstr>Rupture49_TVA_5.5</vt:lpstr>
      <vt:lpstr>Rupture5_Credit</vt:lpstr>
      <vt:lpstr>Rupture5_Debit</vt:lpstr>
      <vt:lpstr>Rupture5_Echu</vt:lpstr>
      <vt:lpstr>Rupture5_HT</vt:lpstr>
      <vt:lpstr>Rupture5_Moins_de_120_jours</vt:lpstr>
      <vt:lpstr>Rupture5_Moins_de_30_jours</vt:lpstr>
      <vt:lpstr>Rupture5_Moins_de_60_jours</vt:lpstr>
      <vt:lpstr>Rupture5_Moins_de_90_jours</vt:lpstr>
      <vt:lpstr>Rupture5_Non_echu</vt:lpstr>
      <vt:lpstr>Rupture5_Plus_de_120_jours</vt:lpstr>
      <vt:lpstr>Rupture5_Solde</vt:lpstr>
      <vt:lpstr>Rupture5_TVA_10</vt:lpstr>
      <vt:lpstr>Rupture5_TVA_2.1</vt:lpstr>
      <vt:lpstr>Rupture5_TVA_20</vt:lpstr>
      <vt:lpstr>Rupture5_TVA_5.5</vt:lpstr>
      <vt:lpstr>Rupture50_Credit</vt:lpstr>
      <vt:lpstr>Rupture50_Debit</vt:lpstr>
      <vt:lpstr>Rupture50_Echu</vt:lpstr>
      <vt:lpstr>Rupture50_HT</vt:lpstr>
      <vt:lpstr>Rupture50_Moins_de_120_jours</vt:lpstr>
      <vt:lpstr>Rupture50_Moins_de_30_jours</vt:lpstr>
      <vt:lpstr>Rupture50_Moins_de_60_jours</vt:lpstr>
      <vt:lpstr>Rupture50_Moins_de_90_jours</vt:lpstr>
      <vt:lpstr>Rupture50_Non_echu</vt:lpstr>
      <vt:lpstr>Rupture50_Plus_de_120_jours</vt:lpstr>
      <vt:lpstr>Rupture50_Solde</vt:lpstr>
      <vt:lpstr>Rupture50_TVA_10</vt:lpstr>
      <vt:lpstr>Rupture50_TVA_2.1</vt:lpstr>
      <vt:lpstr>Rupture50_TVA_20</vt:lpstr>
      <vt:lpstr>Rupture50_TVA_5.5</vt:lpstr>
      <vt:lpstr>Rupture51_Credit</vt:lpstr>
      <vt:lpstr>Rupture51_Debit</vt:lpstr>
      <vt:lpstr>Rupture51_Echu</vt:lpstr>
      <vt:lpstr>Rupture51_HT</vt:lpstr>
      <vt:lpstr>Rupture51_Moins_de_120_jours</vt:lpstr>
      <vt:lpstr>Rupture51_Moins_de_30_jours</vt:lpstr>
      <vt:lpstr>Rupture51_Moins_de_60_jours</vt:lpstr>
      <vt:lpstr>Rupture51_Moins_de_90_jours</vt:lpstr>
      <vt:lpstr>Rupture51_Non_echu</vt:lpstr>
      <vt:lpstr>Rupture51_Plus_de_120_jours</vt:lpstr>
      <vt:lpstr>Rupture51_Solde</vt:lpstr>
      <vt:lpstr>Rupture51_TVA_10</vt:lpstr>
      <vt:lpstr>Rupture51_TVA_2.1</vt:lpstr>
      <vt:lpstr>Rupture51_TVA_20</vt:lpstr>
      <vt:lpstr>Rupture51_TVA_5.5</vt:lpstr>
      <vt:lpstr>Rupture52_Credit</vt:lpstr>
      <vt:lpstr>Rupture52_Debit</vt:lpstr>
      <vt:lpstr>Rupture52_Echu</vt:lpstr>
      <vt:lpstr>Rupture52_HT</vt:lpstr>
      <vt:lpstr>Rupture52_Moins_de_120_jours</vt:lpstr>
      <vt:lpstr>Rupture52_Moins_de_30_jours</vt:lpstr>
      <vt:lpstr>Rupture52_Moins_de_60_jours</vt:lpstr>
      <vt:lpstr>Rupture52_Moins_de_90_jours</vt:lpstr>
      <vt:lpstr>Rupture52_Non_echu</vt:lpstr>
      <vt:lpstr>Rupture52_Plus_de_120_jours</vt:lpstr>
      <vt:lpstr>Rupture52_Solde</vt:lpstr>
      <vt:lpstr>Rupture52_TVA_10</vt:lpstr>
      <vt:lpstr>Rupture52_TVA_2.1</vt:lpstr>
      <vt:lpstr>Rupture52_TVA_20</vt:lpstr>
      <vt:lpstr>Rupture52_TVA_5.5</vt:lpstr>
      <vt:lpstr>Rupture53_Credit</vt:lpstr>
      <vt:lpstr>Rupture53_Debit</vt:lpstr>
      <vt:lpstr>Rupture53_Echu</vt:lpstr>
      <vt:lpstr>Rupture53_HT</vt:lpstr>
      <vt:lpstr>Rupture53_Moins_de_120_jours</vt:lpstr>
      <vt:lpstr>Rupture53_Moins_de_30_jours</vt:lpstr>
      <vt:lpstr>Rupture53_Moins_de_60_jours</vt:lpstr>
      <vt:lpstr>Rupture53_Moins_de_90_jours</vt:lpstr>
      <vt:lpstr>Rupture53_Non_echu</vt:lpstr>
      <vt:lpstr>Rupture53_Plus_de_120_jours</vt:lpstr>
      <vt:lpstr>Rupture53_Solde</vt:lpstr>
      <vt:lpstr>Rupture53_TVA_10</vt:lpstr>
      <vt:lpstr>Rupture53_TVA_2.1</vt:lpstr>
      <vt:lpstr>Rupture53_TVA_20</vt:lpstr>
      <vt:lpstr>Rupture53_TVA_5.5</vt:lpstr>
      <vt:lpstr>Rupture54_Credit</vt:lpstr>
      <vt:lpstr>Rupture54_Debit</vt:lpstr>
      <vt:lpstr>Rupture54_Echu</vt:lpstr>
      <vt:lpstr>Rupture54_HT</vt:lpstr>
      <vt:lpstr>Rupture54_Moins_de_120_jours</vt:lpstr>
      <vt:lpstr>Rupture54_Moins_de_30_jours</vt:lpstr>
      <vt:lpstr>Rupture54_Moins_de_60_jours</vt:lpstr>
      <vt:lpstr>Rupture54_Moins_de_90_jours</vt:lpstr>
      <vt:lpstr>Rupture54_Non_echu</vt:lpstr>
      <vt:lpstr>Rupture54_Plus_de_120_jours</vt:lpstr>
      <vt:lpstr>Rupture54_Solde</vt:lpstr>
      <vt:lpstr>Rupture54_TVA_10</vt:lpstr>
      <vt:lpstr>Rupture54_TVA_2.1</vt:lpstr>
      <vt:lpstr>Rupture54_TVA_20</vt:lpstr>
      <vt:lpstr>Rupture54_TVA_5.5</vt:lpstr>
      <vt:lpstr>Rupture55_Credit</vt:lpstr>
      <vt:lpstr>Rupture55_Debit</vt:lpstr>
      <vt:lpstr>Rupture55_Echu</vt:lpstr>
      <vt:lpstr>Rupture55_HT</vt:lpstr>
      <vt:lpstr>Rupture55_Moins_de_120_jours</vt:lpstr>
      <vt:lpstr>Rupture55_Moins_de_30_jours</vt:lpstr>
      <vt:lpstr>Rupture55_Moins_de_60_jours</vt:lpstr>
      <vt:lpstr>Rupture55_Moins_de_90_jours</vt:lpstr>
      <vt:lpstr>Rupture55_Non_echu</vt:lpstr>
      <vt:lpstr>Rupture55_Plus_de_120_jours</vt:lpstr>
      <vt:lpstr>Rupture55_Solde</vt:lpstr>
      <vt:lpstr>Rupture55_TVA_10</vt:lpstr>
      <vt:lpstr>Rupture55_TVA_2.1</vt:lpstr>
      <vt:lpstr>Rupture55_TVA_20</vt:lpstr>
      <vt:lpstr>Rupture55_TVA_5.5</vt:lpstr>
      <vt:lpstr>Rupture56_Credit</vt:lpstr>
      <vt:lpstr>Rupture56_Debit</vt:lpstr>
      <vt:lpstr>Rupture56_Echu</vt:lpstr>
      <vt:lpstr>Rupture56_HT</vt:lpstr>
      <vt:lpstr>Rupture56_Moins_de_120_jours</vt:lpstr>
      <vt:lpstr>Rupture56_Moins_de_30_jours</vt:lpstr>
      <vt:lpstr>Rupture56_Moins_de_60_jours</vt:lpstr>
      <vt:lpstr>Rupture56_Moins_de_90_jours</vt:lpstr>
      <vt:lpstr>Rupture56_Non_echu</vt:lpstr>
      <vt:lpstr>Rupture56_Plus_de_120_jours</vt:lpstr>
      <vt:lpstr>Rupture56_Solde</vt:lpstr>
      <vt:lpstr>Rupture56_TVA_10</vt:lpstr>
      <vt:lpstr>Rupture56_TVA_2.1</vt:lpstr>
      <vt:lpstr>Rupture56_TVA_20</vt:lpstr>
      <vt:lpstr>Rupture56_TVA_5.5</vt:lpstr>
      <vt:lpstr>Rupture57_Credit</vt:lpstr>
      <vt:lpstr>Rupture57_Debit</vt:lpstr>
      <vt:lpstr>Rupture57_Echu</vt:lpstr>
      <vt:lpstr>Rupture57_HT</vt:lpstr>
      <vt:lpstr>Rupture57_Moins_de_120_jours</vt:lpstr>
      <vt:lpstr>Rupture57_Moins_de_30_jours</vt:lpstr>
      <vt:lpstr>Rupture57_Moins_de_60_jours</vt:lpstr>
      <vt:lpstr>Rupture57_Moins_de_90_jours</vt:lpstr>
      <vt:lpstr>Rupture57_Non_echu</vt:lpstr>
      <vt:lpstr>Rupture57_Plus_de_120_jours</vt:lpstr>
      <vt:lpstr>Rupture57_Solde</vt:lpstr>
      <vt:lpstr>Rupture57_TVA_10</vt:lpstr>
      <vt:lpstr>Rupture57_TVA_2.1</vt:lpstr>
      <vt:lpstr>Rupture57_TVA_20</vt:lpstr>
      <vt:lpstr>Rupture57_TVA_5.5</vt:lpstr>
      <vt:lpstr>Rupture58_Credit</vt:lpstr>
      <vt:lpstr>Rupture58_Debit</vt:lpstr>
      <vt:lpstr>Rupture58_Echu</vt:lpstr>
      <vt:lpstr>Rupture58_HT</vt:lpstr>
      <vt:lpstr>Rupture58_Moins_de_120_jours</vt:lpstr>
      <vt:lpstr>Rupture58_Moins_de_30_jours</vt:lpstr>
      <vt:lpstr>Rupture58_Moins_de_60_jours</vt:lpstr>
      <vt:lpstr>Rupture58_Moins_de_90_jours</vt:lpstr>
      <vt:lpstr>Rupture58_Non_echu</vt:lpstr>
      <vt:lpstr>Rupture58_Plus_de_120_jours</vt:lpstr>
      <vt:lpstr>Rupture58_Solde</vt:lpstr>
      <vt:lpstr>Rupture58_TVA_10</vt:lpstr>
      <vt:lpstr>Rupture58_TVA_2.1</vt:lpstr>
      <vt:lpstr>Rupture58_TVA_20</vt:lpstr>
      <vt:lpstr>Rupture58_TVA_5.5</vt:lpstr>
      <vt:lpstr>Rupture59_Credit</vt:lpstr>
      <vt:lpstr>Rupture59_Debit</vt:lpstr>
      <vt:lpstr>Rupture59_Echu</vt:lpstr>
      <vt:lpstr>Rupture59_HT</vt:lpstr>
      <vt:lpstr>Rupture59_Moins_de_120_jours</vt:lpstr>
      <vt:lpstr>Rupture59_Moins_de_30_jours</vt:lpstr>
      <vt:lpstr>Rupture59_Moins_de_60_jours</vt:lpstr>
      <vt:lpstr>Rupture59_Moins_de_90_jours</vt:lpstr>
      <vt:lpstr>Rupture59_Non_echu</vt:lpstr>
      <vt:lpstr>Rupture59_Plus_de_120_jours</vt:lpstr>
      <vt:lpstr>Rupture59_Solde</vt:lpstr>
      <vt:lpstr>Rupture59_TVA_10</vt:lpstr>
      <vt:lpstr>Rupture59_TVA_2.1</vt:lpstr>
      <vt:lpstr>Rupture59_TVA_20</vt:lpstr>
      <vt:lpstr>Rupture59_TVA_5.5</vt:lpstr>
      <vt:lpstr>Rupture6_Credit</vt:lpstr>
      <vt:lpstr>Rupture6_Debit</vt:lpstr>
      <vt:lpstr>Rupture6_Echu</vt:lpstr>
      <vt:lpstr>Rupture6_HT</vt:lpstr>
      <vt:lpstr>Rupture6_Moins_de_120_jours</vt:lpstr>
      <vt:lpstr>Rupture6_Moins_de_30_jours</vt:lpstr>
      <vt:lpstr>Rupture6_Moins_de_60_jours</vt:lpstr>
      <vt:lpstr>Rupture6_Moins_de_90_jours</vt:lpstr>
      <vt:lpstr>Rupture6_Non_echu</vt:lpstr>
      <vt:lpstr>Rupture6_Plus_de_120_jours</vt:lpstr>
      <vt:lpstr>Rupture6_Solde</vt:lpstr>
      <vt:lpstr>Rupture6_TVA_10</vt:lpstr>
      <vt:lpstr>Rupture6_TVA_2.1</vt:lpstr>
      <vt:lpstr>Rupture6_TVA_20</vt:lpstr>
      <vt:lpstr>Rupture6_TVA_5.5</vt:lpstr>
      <vt:lpstr>Rupture60_Credit</vt:lpstr>
      <vt:lpstr>Rupture60_Debit</vt:lpstr>
      <vt:lpstr>Rupture60_Echu</vt:lpstr>
      <vt:lpstr>Rupture60_HT</vt:lpstr>
      <vt:lpstr>Rupture60_Moins_de_120_jours</vt:lpstr>
      <vt:lpstr>Rupture60_Moins_de_30_jours</vt:lpstr>
      <vt:lpstr>Rupture60_Moins_de_60_jours</vt:lpstr>
      <vt:lpstr>Rupture60_Moins_de_90_jours</vt:lpstr>
      <vt:lpstr>Rupture60_Non_echu</vt:lpstr>
      <vt:lpstr>Rupture60_Plus_de_120_jours</vt:lpstr>
      <vt:lpstr>Rupture60_Solde</vt:lpstr>
      <vt:lpstr>Rupture60_TVA_10</vt:lpstr>
      <vt:lpstr>Rupture60_TVA_2.1</vt:lpstr>
      <vt:lpstr>Rupture60_TVA_20</vt:lpstr>
      <vt:lpstr>Rupture60_TVA_5.5</vt:lpstr>
      <vt:lpstr>Rupture61_Credit</vt:lpstr>
      <vt:lpstr>Rupture61_Debit</vt:lpstr>
      <vt:lpstr>Rupture61_Echu</vt:lpstr>
      <vt:lpstr>Rupture61_HT</vt:lpstr>
      <vt:lpstr>Rupture61_Moins_de_120_jours</vt:lpstr>
      <vt:lpstr>Rupture61_Moins_de_30_jours</vt:lpstr>
      <vt:lpstr>Rupture61_Moins_de_60_jours</vt:lpstr>
      <vt:lpstr>Rupture61_Moins_de_90_jours</vt:lpstr>
      <vt:lpstr>Rupture61_Non_echu</vt:lpstr>
      <vt:lpstr>Rupture61_Plus_de_120_jours</vt:lpstr>
      <vt:lpstr>Rupture61_Solde</vt:lpstr>
      <vt:lpstr>Rupture61_TVA_10</vt:lpstr>
      <vt:lpstr>Rupture61_TVA_2.1</vt:lpstr>
      <vt:lpstr>Rupture61_TVA_20</vt:lpstr>
      <vt:lpstr>Rupture61_TVA_5.5</vt:lpstr>
      <vt:lpstr>Rupture62_Credit</vt:lpstr>
      <vt:lpstr>Rupture62_Debit</vt:lpstr>
      <vt:lpstr>Rupture62_Echu</vt:lpstr>
      <vt:lpstr>Rupture62_HT</vt:lpstr>
      <vt:lpstr>Rupture62_Moins_de_120_jours</vt:lpstr>
      <vt:lpstr>Rupture62_Moins_de_30_jours</vt:lpstr>
      <vt:lpstr>Rupture62_Moins_de_60_jours</vt:lpstr>
      <vt:lpstr>Rupture62_Moins_de_90_jours</vt:lpstr>
      <vt:lpstr>Rupture62_Non_echu</vt:lpstr>
      <vt:lpstr>Rupture62_Plus_de_120_jours</vt:lpstr>
      <vt:lpstr>Rupture62_Solde</vt:lpstr>
      <vt:lpstr>Rupture62_TVA_10</vt:lpstr>
      <vt:lpstr>Rupture62_TVA_2.1</vt:lpstr>
      <vt:lpstr>Rupture62_TVA_20</vt:lpstr>
      <vt:lpstr>Rupture62_TVA_5.5</vt:lpstr>
      <vt:lpstr>Rupture63_Credit</vt:lpstr>
      <vt:lpstr>Rupture63_Debit</vt:lpstr>
      <vt:lpstr>Rupture63_Echu</vt:lpstr>
      <vt:lpstr>Rupture63_HT</vt:lpstr>
      <vt:lpstr>Rupture63_Moins_de_120_jours</vt:lpstr>
      <vt:lpstr>Rupture63_Moins_de_30_jours</vt:lpstr>
      <vt:lpstr>Rupture63_Moins_de_60_jours</vt:lpstr>
      <vt:lpstr>Rupture63_Moins_de_90_jours</vt:lpstr>
      <vt:lpstr>Rupture63_Non_echu</vt:lpstr>
      <vt:lpstr>Rupture63_Plus_de_120_jours</vt:lpstr>
      <vt:lpstr>Rupture63_Solde</vt:lpstr>
      <vt:lpstr>Rupture63_TVA_10</vt:lpstr>
      <vt:lpstr>Rupture63_TVA_2.1</vt:lpstr>
      <vt:lpstr>Rupture63_TVA_20</vt:lpstr>
      <vt:lpstr>Rupture63_TVA_5.5</vt:lpstr>
      <vt:lpstr>Rupture64_Credit</vt:lpstr>
      <vt:lpstr>Rupture64_Debit</vt:lpstr>
      <vt:lpstr>Rupture64_Echu</vt:lpstr>
      <vt:lpstr>Rupture64_HT</vt:lpstr>
      <vt:lpstr>Rupture64_Moins_de_120_jours</vt:lpstr>
      <vt:lpstr>Rupture64_Moins_de_30_jours</vt:lpstr>
      <vt:lpstr>Rupture64_Moins_de_60_jours</vt:lpstr>
      <vt:lpstr>Rupture64_Moins_de_90_jours</vt:lpstr>
      <vt:lpstr>Rupture64_Non_echu</vt:lpstr>
      <vt:lpstr>Rupture64_Plus_de_120_jours</vt:lpstr>
      <vt:lpstr>Rupture64_Solde</vt:lpstr>
      <vt:lpstr>Rupture64_TVA_10</vt:lpstr>
      <vt:lpstr>Rupture64_TVA_2.1</vt:lpstr>
      <vt:lpstr>Rupture64_TVA_20</vt:lpstr>
      <vt:lpstr>Rupture64_TVA_5.5</vt:lpstr>
      <vt:lpstr>Rupture65_Credit</vt:lpstr>
      <vt:lpstr>Rupture65_Debit</vt:lpstr>
      <vt:lpstr>Rupture65_Echu</vt:lpstr>
      <vt:lpstr>Rupture65_HT</vt:lpstr>
      <vt:lpstr>Rupture65_Moins_de_120_jours</vt:lpstr>
      <vt:lpstr>Rupture65_Moins_de_30_jours</vt:lpstr>
      <vt:lpstr>Rupture65_Moins_de_60_jours</vt:lpstr>
      <vt:lpstr>Rupture65_Moins_de_90_jours</vt:lpstr>
      <vt:lpstr>Rupture65_Non_echu</vt:lpstr>
      <vt:lpstr>Rupture65_Plus_de_120_jours</vt:lpstr>
      <vt:lpstr>Rupture65_Solde</vt:lpstr>
      <vt:lpstr>Rupture65_TVA_10</vt:lpstr>
      <vt:lpstr>Rupture65_TVA_2.1</vt:lpstr>
      <vt:lpstr>Rupture65_TVA_20</vt:lpstr>
      <vt:lpstr>Rupture65_TVA_5.5</vt:lpstr>
      <vt:lpstr>Rupture66_Credit</vt:lpstr>
      <vt:lpstr>Rupture66_Debit</vt:lpstr>
      <vt:lpstr>Rupture66_Echu</vt:lpstr>
      <vt:lpstr>Rupture66_HT</vt:lpstr>
      <vt:lpstr>Rupture66_Moins_de_120_jours</vt:lpstr>
      <vt:lpstr>Rupture66_Moins_de_30_jours</vt:lpstr>
      <vt:lpstr>Rupture66_Moins_de_60_jours</vt:lpstr>
      <vt:lpstr>Rupture66_Moins_de_90_jours</vt:lpstr>
      <vt:lpstr>Rupture66_Non_echu</vt:lpstr>
      <vt:lpstr>Rupture66_Plus_de_120_jours</vt:lpstr>
      <vt:lpstr>Rupture66_Solde</vt:lpstr>
      <vt:lpstr>Rupture66_TVA_10</vt:lpstr>
      <vt:lpstr>Rupture66_TVA_2.1</vt:lpstr>
      <vt:lpstr>Rupture66_TVA_20</vt:lpstr>
      <vt:lpstr>Rupture66_TVA_5.5</vt:lpstr>
      <vt:lpstr>Rupture67_Credit</vt:lpstr>
      <vt:lpstr>Rupture67_Debit</vt:lpstr>
      <vt:lpstr>Rupture67_Echu</vt:lpstr>
      <vt:lpstr>Rupture67_HT</vt:lpstr>
      <vt:lpstr>Rupture67_Moins_de_120_jours</vt:lpstr>
      <vt:lpstr>Rupture67_Moins_de_30_jours</vt:lpstr>
      <vt:lpstr>Rupture67_Moins_de_60_jours</vt:lpstr>
      <vt:lpstr>Rupture67_Moins_de_90_jours</vt:lpstr>
      <vt:lpstr>Rupture67_Non_echu</vt:lpstr>
      <vt:lpstr>Rupture67_Plus_de_120_jours</vt:lpstr>
      <vt:lpstr>Rupture67_Solde</vt:lpstr>
      <vt:lpstr>Rupture67_TVA_10</vt:lpstr>
      <vt:lpstr>Rupture67_TVA_2.1</vt:lpstr>
      <vt:lpstr>Rupture67_TVA_20</vt:lpstr>
      <vt:lpstr>Rupture67_TVA_5.5</vt:lpstr>
      <vt:lpstr>Rupture68_Credit</vt:lpstr>
      <vt:lpstr>Rupture68_Debit</vt:lpstr>
      <vt:lpstr>Rupture68_Echu</vt:lpstr>
      <vt:lpstr>Rupture68_HT</vt:lpstr>
      <vt:lpstr>Rupture68_Moins_de_120_jours</vt:lpstr>
      <vt:lpstr>Rupture68_Moins_de_30_jours</vt:lpstr>
      <vt:lpstr>Rupture68_Moins_de_60_jours</vt:lpstr>
      <vt:lpstr>Rupture68_Moins_de_90_jours</vt:lpstr>
      <vt:lpstr>Rupture68_Non_echu</vt:lpstr>
      <vt:lpstr>Rupture68_Plus_de_120_jours</vt:lpstr>
      <vt:lpstr>Rupture68_Solde</vt:lpstr>
      <vt:lpstr>Rupture68_TVA_10</vt:lpstr>
      <vt:lpstr>Rupture68_TVA_2.1</vt:lpstr>
      <vt:lpstr>Rupture68_TVA_20</vt:lpstr>
      <vt:lpstr>Rupture68_TVA_5.5</vt:lpstr>
      <vt:lpstr>Rupture69_Credit</vt:lpstr>
      <vt:lpstr>Rupture69_Debit</vt:lpstr>
      <vt:lpstr>Rupture69_Echu</vt:lpstr>
      <vt:lpstr>Rupture69_HT</vt:lpstr>
      <vt:lpstr>Rupture69_Moins_de_120_jours</vt:lpstr>
      <vt:lpstr>Rupture69_Moins_de_30_jours</vt:lpstr>
      <vt:lpstr>Rupture69_Moins_de_60_jours</vt:lpstr>
      <vt:lpstr>Rupture69_Moins_de_90_jours</vt:lpstr>
      <vt:lpstr>Rupture69_Non_echu</vt:lpstr>
      <vt:lpstr>Rupture69_Plus_de_120_jours</vt:lpstr>
      <vt:lpstr>Rupture69_Solde</vt:lpstr>
      <vt:lpstr>Rupture69_TVA_10</vt:lpstr>
      <vt:lpstr>Rupture69_TVA_2.1</vt:lpstr>
      <vt:lpstr>Rupture69_TVA_20</vt:lpstr>
      <vt:lpstr>Rupture69_TVA_5.5</vt:lpstr>
      <vt:lpstr>Rupture7_Credit</vt:lpstr>
      <vt:lpstr>Rupture7_Debit</vt:lpstr>
      <vt:lpstr>Rupture7_Echu</vt:lpstr>
      <vt:lpstr>Rupture7_HT</vt:lpstr>
      <vt:lpstr>Rupture7_Moins_de_120_jours</vt:lpstr>
      <vt:lpstr>Rupture7_Moins_de_30_jours</vt:lpstr>
      <vt:lpstr>Rupture7_Moins_de_60_jours</vt:lpstr>
      <vt:lpstr>Rupture7_Moins_de_90_jours</vt:lpstr>
      <vt:lpstr>Rupture7_Non_echu</vt:lpstr>
      <vt:lpstr>Rupture7_Plus_de_120_jours</vt:lpstr>
      <vt:lpstr>Rupture7_Solde</vt:lpstr>
      <vt:lpstr>Rupture7_TVA_10</vt:lpstr>
      <vt:lpstr>Rupture7_TVA_2.1</vt:lpstr>
      <vt:lpstr>Rupture7_TVA_20</vt:lpstr>
      <vt:lpstr>Rupture7_TVA_5.5</vt:lpstr>
      <vt:lpstr>Rupture70_Credit</vt:lpstr>
      <vt:lpstr>Rupture70_Debit</vt:lpstr>
      <vt:lpstr>Rupture70_Echu</vt:lpstr>
      <vt:lpstr>Rupture70_HT</vt:lpstr>
      <vt:lpstr>Rupture70_Moins_de_120_jours</vt:lpstr>
      <vt:lpstr>Rupture70_Moins_de_30_jours</vt:lpstr>
      <vt:lpstr>Rupture70_Moins_de_60_jours</vt:lpstr>
      <vt:lpstr>Rupture70_Moins_de_90_jours</vt:lpstr>
      <vt:lpstr>Rupture70_Non_echu</vt:lpstr>
      <vt:lpstr>Rupture70_Plus_de_120_jours</vt:lpstr>
      <vt:lpstr>Rupture70_Solde</vt:lpstr>
      <vt:lpstr>Rupture70_TVA_10</vt:lpstr>
      <vt:lpstr>Rupture70_TVA_2.1</vt:lpstr>
      <vt:lpstr>Rupture70_TVA_20</vt:lpstr>
      <vt:lpstr>Rupture70_TVA_5.5</vt:lpstr>
      <vt:lpstr>Rupture71_Credit</vt:lpstr>
      <vt:lpstr>Rupture71_Debit</vt:lpstr>
      <vt:lpstr>Rupture71_Echu</vt:lpstr>
      <vt:lpstr>Rupture71_HT</vt:lpstr>
      <vt:lpstr>Rupture71_Moins_de_120_jours</vt:lpstr>
      <vt:lpstr>Rupture71_Moins_de_30_jours</vt:lpstr>
      <vt:lpstr>Rupture71_Moins_de_60_jours</vt:lpstr>
      <vt:lpstr>Rupture71_Moins_de_90_jours</vt:lpstr>
      <vt:lpstr>Rupture71_Non_echu</vt:lpstr>
      <vt:lpstr>Rupture71_Plus_de_120_jours</vt:lpstr>
      <vt:lpstr>Rupture71_Solde</vt:lpstr>
      <vt:lpstr>Rupture71_TVA_10</vt:lpstr>
      <vt:lpstr>Rupture71_TVA_2.1</vt:lpstr>
      <vt:lpstr>Rupture71_TVA_20</vt:lpstr>
      <vt:lpstr>Rupture71_TVA_5.5</vt:lpstr>
      <vt:lpstr>Rupture72_Credit</vt:lpstr>
      <vt:lpstr>Rupture72_Debit</vt:lpstr>
      <vt:lpstr>Rupture72_Echu</vt:lpstr>
      <vt:lpstr>Rupture72_HT</vt:lpstr>
      <vt:lpstr>Rupture72_Moins_de_120_jours</vt:lpstr>
      <vt:lpstr>Rupture72_Moins_de_30_jours</vt:lpstr>
      <vt:lpstr>Rupture72_Moins_de_60_jours</vt:lpstr>
      <vt:lpstr>Rupture72_Moins_de_90_jours</vt:lpstr>
      <vt:lpstr>Rupture72_Non_echu</vt:lpstr>
      <vt:lpstr>Rupture72_Plus_de_120_jours</vt:lpstr>
      <vt:lpstr>Rupture72_Solde</vt:lpstr>
      <vt:lpstr>Rupture72_TVA_10</vt:lpstr>
      <vt:lpstr>Rupture72_TVA_2.1</vt:lpstr>
      <vt:lpstr>Rupture72_TVA_20</vt:lpstr>
      <vt:lpstr>Rupture72_TVA_5.5</vt:lpstr>
      <vt:lpstr>Rupture73_Credit</vt:lpstr>
      <vt:lpstr>Rupture73_Debit</vt:lpstr>
      <vt:lpstr>Rupture73_Echu</vt:lpstr>
      <vt:lpstr>Rupture73_HT</vt:lpstr>
      <vt:lpstr>Rupture73_Moins_de_120_jours</vt:lpstr>
      <vt:lpstr>Rupture73_Moins_de_30_jours</vt:lpstr>
      <vt:lpstr>Rupture73_Moins_de_60_jours</vt:lpstr>
      <vt:lpstr>Rupture73_Moins_de_90_jours</vt:lpstr>
      <vt:lpstr>Rupture73_Non_echu</vt:lpstr>
      <vt:lpstr>Rupture73_Plus_de_120_jours</vt:lpstr>
      <vt:lpstr>Rupture73_Solde</vt:lpstr>
      <vt:lpstr>Rupture73_TVA_10</vt:lpstr>
      <vt:lpstr>Rupture73_TVA_2.1</vt:lpstr>
      <vt:lpstr>Rupture73_TVA_20</vt:lpstr>
      <vt:lpstr>Rupture73_TVA_5.5</vt:lpstr>
      <vt:lpstr>Rupture74_Credit</vt:lpstr>
      <vt:lpstr>Rupture74_Debit</vt:lpstr>
      <vt:lpstr>Rupture74_Echu</vt:lpstr>
      <vt:lpstr>Rupture74_HT</vt:lpstr>
      <vt:lpstr>Rupture74_Moins_de_120_jours</vt:lpstr>
      <vt:lpstr>Rupture74_Moins_de_30_jours</vt:lpstr>
      <vt:lpstr>Rupture74_Moins_de_60_jours</vt:lpstr>
      <vt:lpstr>Rupture74_Moins_de_90_jours</vt:lpstr>
      <vt:lpstr>Rupture74_Non_echu</vt:lpstr>
      <vt:lpstr>Rupture74_Plus_de_120_jours</vt:lpstr>
      <vt:lpstr>Rupture74_Solde</vt:lpstr>
      <vt:lpstr>Rupture74_TVA_10</vt:lpstr>
      <vt:lpstr>Rupture74_TVA_2.1</vt:lpstr>
      <vt:lpstr>Rupture74_TVA_20</vt:lpstr>
      <vt:lpstr>Rupture74_TVA_5.5</vt:lpstr>
      <vt:lpstr>Rupture75_Credit</vt:lpstr>
      <vt:lpstr>Rupture75_Debit</vt:lpstr>
      <vt:lpstr>Rupture75_Echu</vt:lpstr>
      <vt:lpstr>Rupture75_HT</vt:lpstr>
      <vt:lpstr>Rupture75_Moins_de_120_jours</vt:lpstr>
      <vt:lpstr>Rupture75_Moins_de_30_jours</vt:lpstr>
      <vt:lpstr>Rupture75_Moins_de_60_jours</vt:lpstr>
      <vt:lpstr>Rupture75_Moins_de_90_jours</vt:lpstr>
      <vt:lpstr>Rupture75_Non_echu</vt:lpstr>
      <vt:lpstr>Rupture75_Plus_de_120_jours</vt:lpstr>
      <vt:lpstr>Rupture75_Solde</vt:lpstr>
      <vt:lpstr>Rupture75_TVA_10</vt:lpstr>
      <vt:lpstr>Rupture75_TVA_2.1</vt:lpstr>
      <vt:lpstr>Rupture75_TVA_20</vt:lpstr>
      <vt:lpstr>Rupture75_TVA_5.5</vt:lpstr>
      <vt:lpstr>Rupture76_Credit</vt:lpstr>
      <vt:lpstr>Rupture76_Debit</vt:lpstr>
      <vt:lpstr>Rupture76_Echu</vt:lpstr>
      <vt:lpstr>Rupture76_HT</vt:lpstr>
      <vt:lpstr>Rupture76_Moins_de_120_jours</vt:lpstr>
      <vt:lpstr>Rupture76_Moins_de_30_jours</vt:lpstr>
      <vt:lpstr>Rupture76_Moins_de_60_jours</vt:lpstr>
      <vt:lpstr>Rupture76_Moins_de_90_jours</vt:lpstr>
      <vt:lpstr>Rupture76_Non_echu</vt:lpstr>
      <vt:lpstr>Rupture76_Plus_de_120_jours</vt:lpstr>
      <vt:lpstr>Rupture76_Solde</vt:lpstr>
      <vt:lpstr>Rupture76_TVA_10</vt:lpstr>
      <vt:lpstr>Rupture76_TVA_2.1</vt:lpstr>
      <vt:lpstr>Rupture76_TVA_20</vt:lpstr>
      <vt:lpstr>Rupture76_TVA_5.5</vt:lpstr>
      <vt:lpstr>Rupture77_Credit</vt:lpstr>
      <vt:lpstr>Rupture77_Debit</vt:lpstr>
      <vt:lpstr>Rupture77_Echu</vt:lpstr>
      <vt:lpstr>Rupture77_HT</vt:lpstr>
      <vt:lpstr>Rupture77_Moins_de_120_jours</vt:lpstr>
      <vt:lpstr>Rupture77_Moins_de_30_jours</vt:lpstr>
      <vt:lpstr>Rupture77_Moins_de_60_jours</vt:lpstr>
      <vt:lpstr>Rupture77_Moins_de_90_jours</vt:lpstr>
      <vt:lpstr>Rupture77_Non_echu</vt:lpstr>
      <vt:lpstr>Rupture77_Plus_de_120_jours</vt:lpstr>
      <vt:lpstr>Rupture77_Solde</vt:lpstr>
      <vt:lpstr>Rupture77_TVA_10</vt:lpstr>
      <vt:lpstr>Rupture77_TVA_2.1</vt:lpstr>
      <vt:lpstr>Rupture77_TVA_20</vt:lpstr>
      <vt:lpstr>Rupture77_TVA_5.5</vt:lpstr>
      <vt:lpstr>Rupture78_Credit</vt:lpstr>
      <vt:lpstr>Rupture78_Debit</vt:lpstr>
      <vt:lpstr>Rupture78_Echu</vt:lpstr>
      <vt:lpstr>Rupture78_HT</vt:lpstr>
      <vt:lpstr>Rupture78_Moins_de_120_jours</vt:lpstr>
      <vt:lpstr>Rupture78_Moins_de_30_jours</vt:lpstr>
      <vt:lpstr>Rupture78_Moins_de_60_jours</vt:lpstr>
      <vt:lpstr>Rupture78_Moins_de_90_jours</vt:lpstr>
      <vt:lpstr>Rupture78_Non_echu</vt:lpstr>
      <vt:lpstr>Rupture78_Plus_de_120_jours</vt:lpstr>
      <vt:lpstr>Rupture78_Solde</vt:lpstr>
      <vt:lpstr>Rupture78_TVA_10</vt:lpstr>
      <vt:lpstr>Rupture78_TVA_2.1</vt:lpstr>
      <vt:lpstr>Rupture78_TVA_20</vt:lpstr>
      <vt:lpstr>Rupture78_TVA_5.5</vt:lpstr>
      <vt:lpstr>Rupture79_Credit</vt:lpstr>
      <vt:lpstr>Rupture79_Debit</vt:lpstr>
      <vt:lpstr>Rupture79_Echu</vt:lpstr>
      <vt:lpstr>Rupture79_HT</vt:lpstr>
      <vt:lpstr>Rupture79_Moins_de_120_jours</vt:lpstr>
      <vt:lpstr>Rupture79_Moins_de_30_jours</vt:lpstr>
      <vt:lpstr>Rupture79_Moins_de_60_jours</vt:lpstr>
      <vt:lpstr>Rupture79_Moins_de_90_jours</vt:lpstr>
      <vt:lpstr>Rupture79_Non_echu</vt:lpstr>
      <vt:lpstr>Rupture79_Plus_de_120_jours</vt:lpstr>
      <vt:lpstr>Rupture79_Solde</vt:lpstr>
      <vt:lpstr>Rupture79_TVA_10</vt:lpstr>
      <vt:lpstr>Rupture79_TVA_2.1</vt:lpstr>
      <vt:lpstr>Rupture79_TVA_20</vt:lpstr>
      <vt:lpstr>Rupture79_TVA_5.5</vt:lpstr>
      <vt:lpstr>Rupture8_Credit</vt:lpstr>
      <vt:lpstr>Rupture8_Debit</vt:lpstr>
      <vt:lpstr>Rupture8_Echu</vt:lpstr>
      <vt:lpstr>Rupture8_HT</vt:lpstr>
      <vt:lpstr>Rupture8_Moins_de_120_jours</vt:lpstr>
      <vt:lpstr>Rupture8_Moins_de_30_jours</vt:lpstr>
      <vt:lpstr>Rupture8_Moins_de_60_jours</vt:lpstr>
      <vt:lpstr>Rupture8_Moins_de_90_jours</vt:lpstr>
      <vt:lpstr>Rupture8_Non_echu</vt:lpstr>
      <vt:lpstr>Rupture8_Plus_de_120_jours</vt:lpstr>
      <vt:lpstr>Rupture8_Solde</vt:lpstr>
      <vt:lpstr>Rupture8_TVA_10</vt:lpstr>
      <vt:lpstr>Rupture8_TVA_2.1</vt:lpstr>
      <vt:lpstr>Rupture8_TVA_20</vt:lpstr>
      <vt:lpstr>Rupture8_TVA_5.5</vt:lpstr>
      <vt:lpstr>Rupture80_Credit</vt:lpstr>
      <vt:lpstr>Rupture80_Debit</vt:lpstr>
      <vt:lpstr>Rupture80_Echu</vt:lpstr>
      <vt:lpstr>Rupture80_HT</vt:lpstr>
      <vt:lpstr>Rupture80_Moins_de_120_jours</vt:lpstr>
      <vt:lpstr>Rupture80_Moins_de_30_jours</vt:lpstr>
      <vt:lpstr>Rupture80_Moins_de_60_jours</vt:lpstr>
      <vt:lpstr>Rupture80_Moins_de_90_jours</vt:lpstr>
      <vt:lpstr>Rupture80_Non_echu</vt:lpstr>
      <vt:lpstr>Rupture80_Plus_de_120_jours</vt:lpstr>
      <vt:lpstr>Rupture80_Solde</vt:lpstr>
      <vt:lpstr>Rupture80_TVA_10</vt:lpstr>
      <vt:lpstr>Rupture80_TVA_2.1</vt:lpstr>
      <vt:lpstr>Rupture80_TVA_20</vt:lpstr>
      <vt:lpstr>Rupture80_TVA_5.5</vt:lpstr>
      <vt:lpstr>Rupture81_Credit</vt:lpstr>
      <vt:lpstr>Rupture81_Debit</vt:lpstr>
      <vt:lpstr>Rupture81_Echu</vt:lpstr>
      <vt:lpstr>Rupture81_HT</vt:lpstr>
      <vt:lpstr>Rupture81_Moins_de_120_jours</vt:lpstr>
      <vt:lpstr>Rupture81_Moins_de_30_jours</vt:lpstr>
      <vt:lpstr>Rupture81_Moins_de_60_jours</vt:lpstr>
      <vt:lpstr>Rupture81_Moins_de_90_jours</vt:lpstr>
      <vt:lpstr>Rupture81_Non_echu</vt:lpstr>
      <vt:lpstr>Rupture81_Plus_de_120_jours</vt:lpstr>
      <vt:lpstr>Rupture81_Solde</vt:lpstr>
      <vt:lpstr>Rupture81_TVA_10</vt:lpstr>
      <vt:lpstr>Rupture81_TVA_2.1</vt:lpstr>
      <vt:lpstr>Rupture81_TVA_20</vt:lpstr>
      <vt:lpstr>Rupture81_TVA_5.5</vt:lpstr>
      <vt:lpstr>Rupture82_Credit</vt:lpstr>
      <vt:lpstr>Rupture82_Debit</vt:lpstr>
      <vt:lpstr>Rupture82_Echu</vt:lpstr>
      <vt:lpstr>Rupture82_HT</vt:lpstr>
      <vt:lpstr>Rupture82_Moins_de_120_jours</vt:lpstr>
      <vt:lpstr>Rupture82_Moins_de_30_jours</vt:lpstr>
      <vt:lpstr>Rupture82_Moins_de_60_jours</vt:lpstr>
      <vt:lpstr>Rupture82_Moins_de_90_jours</vt:lpstr>
      <vt:lpstr>Rupture82_Non_echu</vt:lpstr>
      <vt:lpstr>Rupture82_Plus_de_120_jours</vt:lpstr>
      <vt:lpstr>Rupture82_Solde</vt:lpstr>
      <vt:lpstr>Rupture82_TVA_10</vt:lpstr>
      <vt:lpstr>Rupture82_TVA_2.1</vt:lpstr>
      <vt:lpstr>Rupture82_TVA_20</vt:lpstr>
      <vt:lpstr>Rupture82_TVA_5.5</vt:lpstr>
      <vt:lpstr>Rupture83_Credit</vt:lpstr>
      <vt:lpstr>Rupture83_Debit</vt:lpstr>
      <vt:lpstr>Rupture83_Echu</vt:lpstr>
      <vt:lpstr>Rupture83_HT</vt:lpstr>
      <vt:lpstr>Rupture83_Moins_de_120_jours</vt:lpstr>
      <vt:lpstr>Rupture83_Moins_de_30_jours</vt:lpstr>
      <vt:lpstr>Rupture83_Moins_de_60_jours</vt:lpstr>
      <vt:lpstr>Rupture83_Moins_de_90_jours</vt:lpstr>
      <vt:lpstr>Rupture83_Non_echu</vt:lpstr>
      <vt:lpstr>Rupture83_Plus_de_120_jours</vt:lpstr>
      <vt:lpstr>Rupture83_Solde</vt:lpstr>
      <vt:lpstr>Rupture83_TVA_10</vt:lpstr>
      <vt:lpstr>Rupture83_TVA_2.1</vt:lpstr>
      <vt:lpstr>Rupture83_TVA_20</vt:lpstr>
      <vt:lpstr>Rupture83_TVA_5.5</vt:lpstr>
      <vt:lpstr>Rupture84_Credit</vt:lpstr>
      <vt:lpstr>Rupture84_Debit</vt:lpstr>
      <vt:lpstr>Rupture84_Echu</vt:lpstr>
      <vt:lpstr>Rupture84_HT</vt:lpstr>
      <vt:lpstr>Rupture84_Moins_de_120_jours</vt:lpstr>
      <vt:lpstr>Rupture84_Moins_de_30_jours</vt:lpstr>
      <vt:lpstr>Rupture84_Moins_de_60_jours</vt:lpstr>
      <vt:lpstr>Rupture84_Moins_de_90_jours</vt:lpstr>
      <vt:lpstr>Rupture84_Non_echu</vt:lpstr>
      <vt:lpstr>Rupture84_Plus_de_120_jours</vt:lpstr>
      <vt:lpstr>Rupture84_Solde</vt:lpstr>
      <vt:lpstr>Rupture84_TVA_10</vt:lpstr>
      <vt:lpstr>Rupture84_TVA_2.1</vt:lpstr>
      <vt:lpstr>Rupture84_TVA_20</vt:lpstr>
      <vt:lpstr>Rupture84_TVA_5.5</vt:lpstr>
      <vt:lpstr>Rupture85_Credit</vt:lpstr>
      <vt:lpstr>Rupture85_Debit</vt:lpstr>
      <vt:lpstr>Rupture85_Echu</vt:lpstr>
      <vt:lpstr>Rupture85_HT</vt:lpstr>
      <vt:lpstr>Rupture85_Moins_de_120_jours</vt:lpstr>
      <vt:lpstr>Rupture85_Moins_de_30_jours</vt:lpstr>
      <vt:lpstr>Rupture85_Moins_de_60_jours</vt:lpstr>
      <vt:lpstr>Rupture85_Moins_de_90_jours</vt:lpstr>
      <vt:lpstr>Rupture85_Non_echu</vt:lpstr>
      <vt:lpstr>Rupture85_Plus_de_120_jours</vt:lpstr>
      <vt:lpstr>Rupture85_Solde</vt:lpstr>
      <vt:lpstr>Rupture85_TVA_10</vt:lpstr>
      <vt:lpstr>Rupture85_TVA_2.1</vt:lpstr>
      <vt:lpstr>Rupture85_TVA_20</vt:lpstr>
      <vt:lpstr>Rupture85_TVA_5.5</vt:lpstr>
      <vt:lpstr>Rupture86_Credit</vt:lpstr>
      <vt:lpstr>Rupture86_Debit</vt:lpstr>
      <vt:lpstr>Rupture86_Echu</vt:lpstr>
      <vt:lpstr>Rupture86_HT</vt:lpstr>
      <vt:lpstr>Rupture86_Moins_de_120_jours</vt:lpstr>
      <vt:lpstr>Rupture86_Moins_de_30_jours</vt:lpstr>
      <vt:lpstr>Rupture86_Moins_de_60_jours</vt:lpstr>
      <vt:lpstr>Rupture86_Moins_de_90_jours</vt:lpstr>
      <vt:lpstr>Rupture86_Non_echu</vt:lpstr>
      <vt:lpstr>Rupture86_Plus_de_120_jours</vt:lpstr>
      <vt:lpstr>Rupture86_Solde</vt:lpstr>
      <vt:lpstr>Rupture86_TVA_10</vt:lpstr>
      <vt:lpstr>Rupture86_TVA_2.1</vt:lpstr>
      <vt:lpstr>Rupture86_TVA_20</vt:lpstr>
      <vt:lpstr>Rupture86_TVA_5.5</vt:lpstr>
      <vt:lpstr>Rupture87_Credit</vt:lpstr>
      <vt:lpstr>Rupture87_Debit</vt:lpstr>
      <vt:lpstr>Rupture87_Echu</vt:lpstr>
      <vt:lpstr>Rupture87_HT</vt:lpstr>
      <vt:lpstr>Rupture87_Moins_de_120_jours</vt:lpstr>
      <vt:lpstr>Rupture87_Moins_de_30_jours</vt:lpstr>
      <vt:lpstr>Rupture87_Moins_de_60_jours</vt:lpstr>
      <vt:lpstr>Rupture87_Moins_de_90_jours</vt:lpstr>
      <vt:lpstr>Rupture87_Non_echu</vt:lpstr>
      <vt:lpstr>Rupture87_Plus_de_120_jours</vt:lpstr>
      <vt:lpstr>Rupture87_Solde</vt:lpstr>
      <vt:lpstr>Rupture87_TVA_10</vt:lpstr>
      <vt:lpstr>Rupture87_TVA_2.1</vt:lpstr>
      <vt:lpstr>Rupture87_TVA_20</vt:lpstr>
      <vt:lpstr>Rupture87_TVA_5.5</vt:lpstr>
      <vt:lpstr>Rupture88_Credit</vt:lpstr>
      <vt:lpstr>Rupture88_Debit</vt:lpstr>
      <vt:lpstr>Rupture88_Echu</vt:lpstr>
      <vt:lpstr>Rupture88_HT</vt:lpstr>
      <vt:lpstr>Rupture88_Moins_de_120_jours</vt:lpstr>
      <vt:lpstr>Rupture88_Moins_de_30_jours</vt:lpstr>
      <vt:lpstr>Rupture88_Moins_de_60_jours</vt:lpstr>
      <vt:lpstr>Rupture88_Moins_de_90_jours</vt:lpstr>
      <vt:lpstr>Rupture88_Non_echu</vt:lpstr>
      <vt:lpstr>Rupture88_Plus_de_120_jours</vt:lpstr>
      <vt:lpstr>Rupture88_Solde</vt:lpstr>
      <vt:lpstr>Rupture88_TVA_10</vt:lpstr>
      <vt:lpstr>Rupture88_TVA_2.1</vt:lpstr>
      <vt:lpstr>Rupture88_TVA_20</vt:lpstr>
      <vt:lpstr>Rupture88_TVA_5.5</vt:lpstr>
      <vt:lpstr>Rupture89_Credit</vt:lpstr>
      <vt:lpstr>Rupture89_Debit</vt:lpstr>
      <vt:lpstr>Rupture89_Echu</vt:lpstr>
      <vt:lpstr>Rupture89_HT</vt:lpstr>
      <vt:lpstr>Rupture89_Moins_de_120_jours</vt:lpstr>
      <vt:lpstr>Rupture89_Moins_de_30_jours</vt:lpstr>
      <vt:lpstr>Rupture89_Moins_de_60_jours</vt:lpstr>
      <vt:lpstr>Rupture89_Moins_de_90_jours</vt:lpstr>
      <vt:lpstr>Rupture89_Non_echu</vt:lpstr>
      <vt:lpstr>Rupture89_Plus_de_120_jours</vt:lpstr>
      <vt:lpstr>Rupture89_Solde</vt:lpstr>
      <vt:lpstr>Rupture89_TVA_10</vt:lpstr>
      <vt:lpstr>Rupture89_TVA_2.1</vt:lpstr>
      <vt:lpstr>Rupture89_TVA_20</vt:lpstr>
      <vt:lpstr>Rupture89_TVA_5.5</vt:lpstr>
      <vt:lpstr>Rupture9_Credit</vt:lpstr>
      <vt:lpstr>Rupture9_Debit</vt:lpstr>
      <vt:lpstr>Rupture9_Echu</vt:lpstr>
      <vt:lpstr>Rupture9_HT</vt:lpstr>
      <vt:lpstr>Rupture9_Moins_de_120_jours</vt:lpstr>
      <vt:lpstr>Rupture9_Moins_de_30_jours</vt:lpstr>
      <vt:lpstr>Rupture9_Moins_de_60_jours</vt:lpstr>
      <vt:lpstr>Rupture9_Moins_de_90_jours</vt:lpstr>
      <vt:lpstr>Rupture9_Non_echu</vt:lpstr>
      <vt:lpstr>Rupture9_Plus_de_120_jours</vt:lpstr>
      <vt:lpstr>Rupture9_Solde</vt:lpstr>
      <vt:lpstr>Rupture9_TVA_10</vt:lpstr>
      <vt:lpstr>Rupture9_TVA_2.1</vt:lpstr>
      <vt:lpstr>Rupture9_TVA_20</vt:lpstr>
      <vt:lpstr>Rupture9_TVA_5.5</vt:lpstr>
      <vt:lpstr>Rupture90_Credit</vt:lpstr>
      <vt:lpstr>Rupture90_Debit</vt:lpstr>
      <vt:lpstr>Rupture90_Echu</vt:lpstr>
      <vt:lpstr>Rupture90_HT</vt:lpstr>
      <vt:lpstr>Rupture90_Moins_de_120_jours</vt:lpstr>
      <vt:lpstr>Rupture90_Moins_de_30_jours</vt:lpstr>
      <vt:lpstr>Rupture90_Moins_de_60_jours</vt:lpstr>
      <vt:lpstr>Rupture90_Moins_de_90_jours</vt:lpstr>
      <vt:lpstr>Rupture90_Non_echu</vt:lpstr>
      <vt:lpstr>Rupture90_Plus_de_120_jours</vt:lpstr>
      <vt:lpstr>Rupture90_Solde</vt:lpstr>
      <vt:lpstr>Rupture90_TVA_10</vt:lpstr>
      <vt:lpstr>Rupture90_TVA_2.1</vt:lpstr>
      <vt:lpstr>Rupture90_TVA_20</vt:lpstr>
      <vt:lpstr>Rupture90_TVA_5.5</vt:lpstr>
      <vt:lpstr>Rupture91_Credit</vt:lpstr>
      <vt:lpstr>Rupture91_Debit</vt:lpstr>
      <vt:lpstr>Rupture91_Echu</vt:lpstr>
      <vt:lpstr>Rupture91_HT</vt:lpstr>
      <vt:lpstr>Rupture91_Moins_de_120_jours</vt:lpstr>
      <vt:lpstr>Rupture91_Moins_de_30_jours</vt:lpstr>
      <vt:lpstr>Rupture91_Moins_de_60_jours</vt:lpstr>
      <vt:lpstr>Rupture91_Moins_de_90_jours</vt:lpstr>
      <vt:lpstr>Rupture91_Non_echu</vt:lpstr>
      <vt:lpstr>Rupture91_Plus_de_120_jours</vt:lpstr>
      <vt:lpstr>Rupture91_Solde</vt:lpstr>
      <vt:lpstr>Rupture91_TVA_10</vt:lpstr>
      <vt:lpstr>Rupture91_TVA_2.1</vt:lpstr>
      <vt:lpstr>Rupture91_TVA_20</vt:lpstr>
      <vt:lpstr>Rupture91_TVA_5.5</vt:lpstr>
      <vt:lpstr>Rupture92_Credit</vt:lpstr>
      <vt:lpstr>Rupture92_Debit</vt:lpstr>
      <vt:lpstr>Rupture92_Echu</vt:lpstr>
      <vt:lpstr>Rupture92_HT</vt:lpstr>
      <vt:lpstr>Rupture92_Moins_de_120_jours</vt:lpstr>
      <vt:lpstr>Rupture92_Moins_de_30_jours</vt:lpstr>
      <vt:lpstr>Rupture92_Moins_de_60_jours</vt:lpstr>
      <vt:lpstr>Rupture92_Moins_de_90_jours</vt:lpstr>
      <vt:lpstr>Rupture92_Non_echu</vt:lpstr>
      <vt:lpstr>Rupture92_Plus_de_120_jours</vt:lpstr>
      <vt:lpstr>Rupture92_Solde</vt:lpstr>
      <vt:lpstr>Rupture92_TVA_10</vt:lpstr>
      <vt:lpstr>Rupture92_TVA_2.1</vt:lpstr>
      <vt:lpstr>Rupture92_TVA_20</vt:lpstr>
      <vt:lpstr>Rupture92_TVA_5.5</vt:lpstr>
      <vt:lpstr>Rupture93_Credit</vt:lpstr>
      <vt:lpstr>Rupture93_Debit</vt:lpstr>
      <vt:lpstr>Rupture93_Echu</vt:lpstr>
      <vt:lpstr>Rupture93_HT</vt:lpstr>
      <vt:lpstr>Rupture93_Moins_de_120_jours</vt:lpstr>
      <vt:lpstr>Rupture93_Moins_de_30_jours</vt:lpstr>
      <vt:lpstr>Rupture93_Moins_de_60_jours</vt:lpstr>
      <vt:lpstr>Rupture93_Moins_de_90_jours</vt:lpstr>
      <vt:lpstr>Rupture93_Non_echu</vt:lpstr>
      <vt:lpstr>Rupture93_Plus_de_120_jours</vt:lpstr>
      <vt:lpstr>Rupture93_Solde</vt:lpstr>
      <vt:lpstr>Rupture93_TVA_10</vt:lpstr>
      <vt:lpstr>Rupture93_TVA_2.1</vt:lpstr>
      <vt:lpstr>Rupture93_TVA_20</vt:lpstr>
      <vt:lpstr>Rupture93_TVA_5.5</vt:lpstr>
      <vt:lpstr>Rupture94_Credit</vt:lpstr>
      <vt:lpstr>Rupture94_Debit</vt:lpstr>
      <vt:lpstr>Rupture94_Echu</vt:lpstr>
      <vt:lpstr>Rupture94_HT</vt:lpstr>
      <vt:lpstr>Rupture94_Moins_de_120_jours</vt:lpstr>
      <vt:lpstr>Rupture94_Moins_de_30_jours</vt:lpstr>
      <vt:lpstr>Rupture94_Moins_de_60_jours</vt:lpstr>
      <vt:lpstr>Rupture94_Moins_de_90_jours</vt:lpstr>
      <vt:lpstr>Rupture94_Non_echu</vt:lpstr>
      <vt:lpstr>Rupture94_Plus_de_120_jours</vt:lpstr>
      <vt:lpstr>Rupture94_Solde</vt:lpstr>
      <vt:lpstr>Rupture94_TVA_10</vt:lpstr>
      <vt:lpstr>Rupture94_TVA_2.1</vt:lpstr>
      <vt:lpstr>Rupture94_TVA_20</vt:lpstr>
      <vt:lpstr>Rupture94_TVA_5.5</vt:lpstr>
      <vt:lpstr>Rupture95_Credit</vt:lpstr>
      <vt:lpstr>Rupture95_Debit</vt:lpstr>
      <vt:lpstr>Rupture95_Echu</vt:lpstr>
      <vt:lpstr>Rupture95_HT</vt:lpstr>
      <vt:lpstr>Rupture95_Moins_de_120_jours</vt:lpstr>
      <vt:lpstr>Rupture95_Moins_de_30_jours</vt:lpstr>
      <vt:lpstr>Rupture95_Moins_de_60_jours</vt:lpstr>
      <vt:lpstr>Rupture95_Moins_de_90_jours</vt:lpstr>
      <vt:lpstr>Rupture95_Non_echu</vt:lpstr>
      <vt:lpstr>Rupture95_Plus_de_120_jours</vt:lpstr>
      <vt:lpstr>Rupture95_Solde</vt:lpstr>
      <vt:lpstr>Rupture95_TVA_10</vt:lpstr>
      <vt:lpstr>Rupture95_TVA_2.1</vt:lpstr>
      <vt:lpstr>Rupture95_TVA_20</vt:lpstr>
      <vt:lpstr>Rupture95_TVA_5.5</vt:lpstr>
      <vt:lpstr>Rupture96_Credit</vt:lpstr>
      <vt:lpstr>Rupture96_Debit</vt:lpstr>
      <vt:lpstr>Rupture96_Echu</vt:lpstr>
      <vt:lpstr>Rupture96_HT</vt:lpstr>
      <vt:lpstr>Rupture96_Moins_de_120_jours</vt:lpstr>
      <vt:lpstr>Rupture96_Moins_de_30_jours</vt:lpstr>
      <vt:lpstr>Rupture96_Moins_de_60_jours</vt:lpstr>
      <vt:lpstr>Rupture96_Moins_de_90_jours</vt:lpstr>
      <vt:lpstr>Rupture96_Non_echu</vt:lpstr>
      <vt:lpstr>Rupture96_Plus_de_120_jours</vt:lpstr>
      <vt:lpstr>Rupture96_Solde</vt:lpstr>
      <vt:lpstr>Rupture96_TVA_10</vt:lpstr>
      <vt:lpstr>Rupture96_TVA_2.1</vt:lpstr>
      <vt:lpstr>Rupture96_TVA_20</vt:lpstr>
      <vt:lpstr>Rupture96_TVA_5.5</vt:lpstr>
      <vt:lpstr>Rupture97_Credit</vt:lpstr>
      <vt:lpstr>Rupture97_Debit</vt:lpstr>
      <vt:lpstr>Rupture97_Echu</vt:lpstr>
      <vt:lpstr>Rupture97_HT</vt:lpstr>
      <vt:lpstr>Rupture97_Moins_de_120_jours</vt:lpstr>
      <vt:lpstr>Rupture97_Moins_de_30_jours</vt:lpstr>
      <vt:lpstr>Rupture97_Moins_de_60_jours</vt:lpstr>
      <vt:lpstr>Rupture97_Moins_de_90_jours</vt:lpstr>
      <vt:lpstr>Rupture97_Non_echu</vt:lpstr>
      <vt:lpstr>Rupture97_Plus_de_120_jours</vt:lpstr>
      <vt:lpstr>Rupture97_Solde</vt:lpstr>
      <vt:lpstr>Rupture97_TVA_10</vt:lpstr>
      <vt:lpstr>Rupture97_TVA_2.1</vt:lpstr>
      <vt:lpstr>Rupture97_TVA_20</vt:lpstr>
      <vt:lpstr>Rupture97_TVA_5.5</vt:lpstr>
      <vt:lpstr>Rupture98_Credit</vt:lpstr>
      <vt:lpstr>Rupture98_Debit</vt:lpstr>
      <vt:lpstr>Rupture98_Echu</vt:lpstr>
      <vt:lpstr>Rupture98_HT</vt:lpstr>
      <vt:lpstr>Rupture98_Moins_de_120_jours</vt:lpstr>
      <vt:lpstr>Rupture98_Moins_de_30_jours</vt:lpstr>
      <vt:lpstr>Rupture98_Moins_de_60_jours</vt:lpstr>
      <vt:lpstr>Rupture98_Moins_de_90_jours</vt:lpstr>
      <vt:lpstr>Rupture98_Non_echu</vt:lpstr>
      <vt:lpstr>Rupture98_Plus_de_120_jours</vt:lpstr>
      <vt:lpstr>Rupture98_Solde</vt:lpstr>
      <vt:lpstr>Rupture98_TVA_10</vt:lpstr>
      <vt:lpstr>Rupture98_TVA_2.1</vt:lpstr>
      <vt:lpstr>Rupture98_TVA_20</vt:lpstr>
      <vt:lpstr>Rupture98_TVA_5.5</vt:lpstr>
      <vt:lpstr>Rupture99_Credit</vt:lpstr>
      <vt:lpstr>Rupture99_Debit</vt:lpstr>
      <vt:lpstr>Rupture99_Echu</vt:lpstr>
      <vt:lpstr>Rupture99_HT</vt:lpstr>
      <vt:lpstr>Rupture99_Moins_de_120_jours</vt:lpstr>
      <vt:lpstr>Rupture99_Moins_de_30_jours</vt:lpstr>
      <vt:lpstr>Rupture99_Moins_de_60_jours</vt:lpstr>
      <vt:lpstr>Rupture99_Moins_de_90_jours</vt:lpstr>
      <vt:lpstr>Rupture99_Non_echu</vt:lpstr>
      <vt:lpstr>Rupture99_Plus_de_120_jours</vt:lpstr>
      <vt:lpstr>Rupture99_Solde</vt:lpstr>
      <vt:lpstr>Rupture99_TVA_10</vt:lpstr>
      <vt:lpstr>Rupture99_TVA_2.1</vt:lpstr>
      <vt:lpstr>Rupture99_TVA_20</vt:lpstr>
      <vt:lpstr>Rupture99_TVA_5.5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Philippe Tarot</cp:lastModifiedBy>
  <dcterms:created xsi:type="dcterms:W3CDTF">2024-03-25T15:24:26Z</dcterms:created>
  <dcterms:modified xsi:type="dcterms:W3CDTF">2024-03-25T15:25:11Z</dcterms:modified>
  <cp:category/>
</cp:coreProperties>
</file>